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25" tabRatio="929" firstSheet="6" activeTab="18"/>
  </bookViews>
  <sheets>
    <sheet name="Phuluc01-Huong dan" sheetId="1" r:id="rId1"/>
    <sheet name="DS mau bieu" sheetId="2" r:id="rId2"/>
    <sheet name="TC.DT.01" sheetId="3" r:id="rId3"/>
    <sheet name="TC.DT.02" sheetId="4" r:id="rId4"/>
    <sheet name="TC.DT.03" sheetId="5" r:id="rId5"/>
    <sheet name="TC.DT.04" sheetId="6" r:id="rId6"/>
    <sheet name="TC.DT.05.1" sheetId="7" r:id="rId7"/>
    <sheet name="TC.DT.05.2" sheetId="8" r:id="rId8"/>
    <sheet name="TC.DT.06" sheetId="9" r:id="rId9"/>
    <sheet name="TC.DT.07" sheetId="10" r:id="rId10"/>
    <sheet name="TC.DT.08" sheetId="11" r:id="rId11"/>
    <sheet name="TC.DT.09" sheetId="12" r:id="rId12"/>
    <sheet name="TC.DT.10" sheetId="13" r:id="rId13"/>
    <sheet name="TC.DT.11" sheetId="14" r:id="rId14"/>
    <sheet name="TC.DT.12" sheetId="15" r:id="rId15"/>
    <sheet name="TC.DT.13" sheetId="16" r:id="rId16"/>
    <sheet name="TC.DT.14" sheetId="17" r:id="rId17"/>
    <sheet name="TC.DT.TH" sheetId="18" r:id="rId18"/>
    <sheet name="TC.DT.PD" sheetId="19" r:id="rId19"/>
  </sheets>
  <definedNames>
    <definedName name="_xlnm.Print_Area" localSheetId="0">'Phuluc01-Huong dan'!$A$3:$D$73</definedName>
    <definedName name="_xlnm.Print_Area" localSheetId="4">'TC.DT.03'!$A$1:$J$14</definedName>
    <definedName name="_xlnm.Print_Area" localSheetId="7">'TC.DT.05.2'!$A$1:$F$21</definedName>
    <definedName name="_xlnm.Print_Area" localSheetId="16">'TC.DT.14'!$A$1:$K$14</definedName>
    <definedName name="_xlnm.Print_Area" localSheetId="18">'TC.DT.PD'!$A$2:$E$28</definedName>
    <definedName name="_xlnm.Print_Area" localSheetId="17">'TC.DT.TH'!$A$2:$G$27</definedName>
  </definedNames>
  <calcPr fullCalcOnLoad="1" iterate="1" iterateCount="100" iterateDelta="0.001"/>
</workbook>
</file>

<file path=xl/comments9.xml><?xml version="1.0" encoding="utf-8"?>
<comments xmlns="http://schemas.openxmlformats.org/spreadsheetml/2006/main">
  <authors>
    <author>Windows User</author>
  </authors>
  <commentList>
    <comment ref="B22" authorId="0">
      <text>
        <r>
          <rPr>
            <b/>
            <sz val="9"/>
            <rFont val="Tahoma"/>
            <family val="2"/>
          </rPr>
          <t>Windows User:</t>
        </r>
        <r>
          <rPr>
            <sz val="9"/>
            <rFont val="Tahoma"/>
            <family val="2"/>
          </rPr>
          <t xml:space="preserve">
Chỉ theo dõi theo hoạt động (góp ý a Phong)</t>
        </r>
      </text>
    </comment>
  </commentList>
</comments>
</file>

<file path=xl/sharedStrings.xml><?xml version="1.0" encoding="utf-8"?>
<sst xmlns="http://schemas.openxmlformats.org/spreadsheetml/2006/main" count="859" uniqueCount="538">
  <si>
    <t>STT</t>
  </si>
  <si>
    <t>Lao động trả lương theo bậc, ngạch</t>
  </si>
  <si>
    <t>Giảng viên</t>
  </si>
  <si>
    <t>SC, TC</t>
  </si>
  <si>
    <t>CĐ</t>
  </si>
  <si>
    <t>ĐH</t>
  </si>
  <si>
    <t>Ths</t>
  </si>
  <si>
    <t>Ts</t>
  </si>
  <si>
    <t>Thỉnh giảng</t>
  </si>
  <si>
    <t>% vượt khung</t>
  </si>
  <si>
    <t>Hệ số chức vụ</t>
  </si>
  <si>
    <t>Hs thâm niên</t>
  </si>
  <si>
    <t>Hslương</t>
  </si>
  <si>
    <t>HS trình độ</t>
  </si>
  <si>
    <t>HS thâm niên</t>
  </si>
  <si>
    <t>Đơn giá</t>
  </si>
  <si>
    <t>Thành tiền</t>
  </si>
  <si>
    <t>Tăng dự kiến</t>
  </si>
  <si>
    <t>Giảm dự kiến</t>
  </si>
  <si>
    <t>Nội dung</t>
  </si>
  <si>
    <t>Số lượng</t>
  </si>
  <si>
    <t>Đơn vị tính</t>
  </si>
  <si>
    <t xml:space="preserve"> Thành tiền</t>
  </si>
  <si>
    <t>Tổng cộng</t>
  </si>
  <si>
    <t>Đvt</t>
  </si>
  <si>
    <t>SL người học</t>
  </si>
  <si>
    <t>BỘ GIÁO DỤC VÀ ĐÀO TẠO</t>
  </si>
  <si>
    <t>- Giảng viên</t>
  </si>
  <si>
    <t>- Giảng viên mới</t>
  </si>
  <si>
    <t>- Giảng viên chính</t>
  </si>
  <si>
    <t>- PGS</t>
  </si>
  <si>
    <t>- GS</t>
  </si>
  <si>
    <t>- Trạm y tế</t>
  </si>
  <si>
    <t>1.1.1</t>
  </si>
  <si>
    <t>1.1.2</t>
  </si>
  <si>
    <t>1.2.1</t>
  </si>
  <si>
    <t>1.2.2</t>
  </si>
  <si>
    <t>1.2.3</t>
  </si>
  <si>
    <t>Tiền lương</t>
  </si>
  <si>
    <t>BHXH</t>
  </si>
  <si>
    <t>BHYT</t>
  </si>
  <si>
    <t>BHTN</t>
  </si>
  <si>
    <t>KPCĐ</t>
  </si>
  <si>
    <t>II. Dự toán lương, thu nhập tăng thêm</t>
  </si>
  <si>
    <t>III. Hợp đồng khoán</t>
  </si>
  <si>
    <t>HS ưu đãi giáo dục</t>
  </si>
  <si>
    <t>Hs KL công việc</t>
  </si>
  <si>
    <t xml:space="preserve">Đơn vị dự toán: </t>
  </si>
  <si>
    <t>Ghi chú</t>
  </si>
  <si>
    <t>Nội dung chi tiết</t>
  </si>
  <si>
    <t>Chuyên ngành</t>
  </si>
  <si>
    <t>SL đầu sách</t>
  </si>
  <si>
    <t>Giá trị dự toán</t>
  </si>
  <si>
    <t>Hạng mục/tài sản</t>
  </si>
  <si>
    <t>Tình trạng hiện tại</t>
  </si>
  <si>
    <t>Mục đích sử dụng</t>
  </si>
  <si>
    <t>Đơn vị sử dụng</t>
  </si>
  <si>
    <t>Tổng giá trị</t>
  </si>
  <si>
    <t>Khám sức khoẻ nữ</t>
  </si>
  <si>
    <t>Khám sức khoẻ nam</t>
  </si>
  <si>
    <t>Chi phí khác</t>
  </si>
  <si>
    <t>Tên thuốc</t>
  </si>
  <si>
    <t>Nam</t>
  </si>
  <si>
    <t>Nữ</t>
  </si>
  <si>
    <t>Đại học chính quy</t>
  </si>
  <si>
    <t>Nghiên cứu sinh</t>
  </si>
  <si>
    <t xml:space="preserve">       BỘ GIÁO DỤC VÀ ĐÀO TẠO</t>
  </si>
  <si>
    <t>TỔNG CỘNG</t>
  </si>
  <si>
    <t>Nội dung thu</t>
  </si>
  <si>
    <t>DỰ TOÁN LƯƠNG VÀ CÁC KHOẢN THU NHẬP THEO LƯƠNG</t>
  </si>
  <si>
    <t>DỰ TOÁN TIỀN CÔNG</t>
  </si>
  <si>
    <t>DỰ TOÁN KINH PHÍ KHÁM SỨC KHOẺ HÀNG NĂM</t>
  </si>
  <si>
    <t>Đơn vị dự toán: Trạm Y tế</t>
  </si>
  <si>
    <t>TỔNG</t>
  </si>
  <si>
    <t>Số lượng người</t>
  </si>
  <si>
    <t>Quý 1</t>
  </si>
  <si>
    <t>Tổng tiền</t>
  </si>
  <si>
    <t>Quý 4</t>
  </si>
  <si>
    <t>Quý 3</t>
  </si>
  <si>
    <t>Quý 2</t>
  </si>
  <si>
    <t>DỰ TOÁN KINH PHÍ CÁC DỊCH VỤ CÔNG CỘNG</t>
  </si>
  <si>
    <t>DỰ TOÁN KINH PHÍ HOẠT ĐỘNG</t>
  </si>
  <si>
    <t>Đơn vị dự toán: Thư viện</t>
  </si>
  <si>
    <t>I. Sách, tạp chí giấy</t>
  </si>
  <si>
    <t>II. Sách, tạp chí điện tử</t>
  </si>
  <si>
    <t>DỰ TOÁN KINH PHÍ SÁCH THƯ VIỆN, TẠP CHÍ</t>
  </si>
  <si>
    <t>Kinh phí sửa chữa dự kiến</t>
  </si>
  <si>
    <t>DỰ TOÁN KINH PHÍ SỬA CHỮA TÀI SẢN</t>
  </si>
  <si>
    <t>PHIẾU YÊU CẦU SỬA CHỮA, MUA SẮM TSCĐ VÀ XÂY DỰNG CƠ BẢN</t>
  </si>
  <si>
    <t>Đế xuất của đơn vị</t>
  </si>
  <si>
    <t>I. Dữ liệu nhân sự</t>
  </si>
  <si>
    <t>Thời điểm sửa chữa gần nhất</t>
  </si>
  <si>
    <t>Thời điểm đưa vào sử dụng</t>
  </si>
  <si>
    <t>Ghi chú (sửa chữa lớn hay nhỏ)</t>
  </si>
  <si>
    <t>Số lượng mua/ xây dựng</t>
  </si>
  <si>
    <t>Số lượng sửa chữa dự kiến</t>
  </si>
  <si>
    <t>SL sửa chữa</t>
  </si>
  <si>
    <t>SL mua mới</t>
  </si>
  <si>
    <t>PHÚC LỢI</t>
  </si>
  <si>
    <t>Cao học theo tín chỉ</t>
  </si>
  <si>
    <t>Số lần</t>
  </si>
  <si>
    <t>PHIẾU YÊU CẦU SÁCH, TẠP CHÍ CHUYÊN NGÀNH</t>
  </si>
  <si>
    <t>TÊN SÁCH/TẠP CHÍ</t>
  </si>
  <si>
    <t>CHUYÊN NGÀNH</t>
  </si>
  <si>
    <t>ĐỐI TƯỢNG SỬ DỤNG</t>
  </si>
  <si>
    <t>LOẠI</t>
  </si>
  <si>
    <t>GIẤY</t>
  </si>
  <si>
    <t>ĐIỆN TỬ</t>
  </si>
  <si>
    <t>NĂM</t>
  </si>
  <si>
    <t>NHÀ XUẤT BẢN</t>
  </si>
  <si>
    <t>THỂ LOẠI</t>
  </si>
  <si>
    <t>GV</t>
  </si>
  <si>
    <t>SV SAU ĐH</t>
  </si>
  <si>
    <t>SV ĐH</t>
  </si>
  <si>
    <t>Thời gian hoàn thành/ đưa vào sử dụng dự kiến</t>
  </si>
  <si>
    <t>Các nhà thầu/ cung cấp dự kiến (nếu có)</t>
  </si>
  <si>
    <t>SỐ LƯỢNG</t>
  </si>
  <si>
    <t>ĐƠN GIÁ</t>
  </si>
  <si>
    <t>THÀNH TIỀN</t>
  </si>
  <si>
    <t>DỰ TOÁN CÁC HOẠT ĐỘNG THU KHÁC</t>
  </si>
  <si>
    <t>DỰ TOÁN NGUỒN KINH PHÍ KHÔNG THƯỜNG XUYÊN</t>
  </si>
  <si>
    <t>NỘI DUNG</t>
  </si>
  <si>
    <t>MÃ NGUỒN</t>
  </si>
  <si>
    <t>CHƯƠNG</t>
  </si>
  <si>
    <t>KHOẢN</t>
  </si>
  <si>
    <t>MỤC</t>
  </si>
  <si>
    <t>TIỂU MỤC</t>
  </si>
  <si>
    <t>SỐ TIÊN</t>
  </si>
  <si>
    <t>GHI CHÚ</t>
  </si>
  <si>
    <t>Đơn vị:…………………………………………………….</t>
  </si>
  <si>
    <t xml:space="preserve">DỰ TOÁN KẾT QUẢ HOẠT ĐỘNG SỰ NGHIỆP CÓ THU </t>
  </si>
  <si>
    <t>Chỉ tiêu</t>
  </si>
  <si>
    <t>Tổng thu trong kỳ</t>
  </si>
  <si>
    <t>Tổng chi trong kỳ</t>
  </si>
  <si>
    <t>Các khoản phải nộp Nhà nước</t>
  </si>
  <si>
    <r>
      <t>I.</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</si>
  <si>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Thu sự nghiệp</t>
    </r>
  </si>
  <si>
    <r>
      <t>1.2.</t>
    </r>
    <r>
      <rPr>
        <sz val="7"/>
        <rFont val="Times New Roman"/>
        <family val="1"/>
      </rPr>
      <t xml:space="preserve">    </t>
    </r>
    <r>
      <rPr>
        <sz val="11"/>
        <rFont val="Times New Roman"/>
        <family val="1"/>
      </rPr>
      <t>Khác</t>
    </r>
  </si>
  <si>
    <r>
      <t>2.</t>
    </r>
    <r>
      <rPr>
        <sz val="7"/>
        <rFont val="Times New Roman"/>
        <family val="1"/>
      </rPr>
      <t xml:space="preserve">       </t>
    </r>
    <r>
      <rPr>
        <sz val="11"/>
        <rFont val="Times New Roman"/>
        <family val="1"/>
      </rPr>
      <t>Thu sản xuất cung ứng dịch vụ, nghiên cứu khoa học….</t>
    </r>
  </si>
  <si>
    <r>
      <t>II.</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</si>
  <si>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Thanh toán cho cá nhân</t>
    </r>
  </si>
  <si>
    <r>
      <t>1.1.</t>
    </r>
    <r>
      <rPr>
        <sz val="7"/>
        <rFont val="Times New Roman"/>
        <family val="1"/>
      </rPr>
      <t xml:space="preserve">    </t>
    </r>
    <r>
      <rPr>
        <sz val="11"/>
        <rFont val="Times New Roman"/>
        <family val="1"/>
      </rPr>
      <t xml:space="preserve">Tiền giảng </t>
    </r>
  </si>
  <si>
    <r>
      <t>1.2.</t>
    </r>
    <r>
      <rPr>
        <sz val="7"/>
        <rFont val="Times New Roman"/>
        <family val="1"/>
      </rPr>
      <t xml:space="preserve">    </t>
    </r>
    <r>
      <rPr>
        <sz val="11"/>
        <rFont val="Times New Roman"/>
        <family val="1"/>
      </rPr>
      <t xml:space="preserve">Tiền lương, phụ cấp, bảo hiểm </t>
    </r>
  </si>
  <si>
    <r>
      <t>1.3.</t>
    </r>
    <r>
      <rPr>
        <sz val="7"/>
        <rFont val="Times New Roman"/>
        <family val="1"/>
      </rPr>
      <t xml:space="preserve">    </t>
    </r>
    <r>
      <rPr>
        <sz val="11"/>
        <rFont val="Times New Roman"/>
        <family val="1"/>
      </rPr>
      <t xml:space="preserve">Thu nhập tăng thêm </t>
    </r>
  </si>
  <si>
    <r>
      <t>1.4.</t>
    </r>
    <r>
      <rPr>
        <sz val="7"/>
        <rFont val="Times New Roman"/>
        <family val="1"/>
      </rPr>
      <t xml:space="preserve">    </t>
    </r>
    <r>
      <rPr>
        <sz val="11"/>
        <rFont val="Times New Roman"/>
        <family val="1"/>
      </rPr>
      <t xml:space="preserve">Quản lý </t>
    </r>
  </si>
  <si>
    <r>
      <t>1.5.</t>
    </r>
    <r>
      <rPr>
        <sz val="7"/>
        <rFont val="Times New Roman"/>
        <family val="1"/>
      </rPr>
      <t xml:space="preserve">    </t>
    </r>
    <r>
      <rPr>
        <sz val="11"/>
        <rFont val="Times New Roman"/>
        <family val="1"/>
      </rPr>
      <t xml:space="preserve">Khác </t>
    </r>
  </si>
  <si>
    <r>
      <t>2.</t>
    </r>
    <r>
      <rPr>
        <sz val="7"/>
        <rFont val="Times New Roman"/>
        <family val="1"/>
      </rPr>
      <t xml:space="preserve">       </t>
    </r>
    <r>
      <rPr>
        <sz val="11"/>
        <rFont val="Times New Roman"/>
        <family val="1"/>
      </rPr>
      <t>Chi về quản lý hành chính và nghiệp vụ chuyên môn</t>
    </r>
  </si>
  <si>
    <r>
      <t>2.1.</t>
    </r>
    <r>
      <rPr>
        <sz val="7"/>
        <rFont val="Times New Roman"/>
        <family val="1"/>
      </rPr>
      <t xml:space="preserve">    </t>
    </r>
    <r>
      <rPr>
        <sz val="11"/>
        <rFont val="Times New Roman"/>
        <family val="1"/>
      </rPr>
      <t>Điện, nước, nhiên liệu, vệ sinh, môi trường….</t>
    </r>
  </si>
  <si>
    <r>
      <t>2.2.</t>
    </r>
    <r>
      <rPr>
        <sz val="7"/>
        <rFont val="Times New Roman"/>
        <family val="1"/>
      </rPr>
      <t xml:space="preserve">    </t>
    </r>
    <r>
      <rPr>
        <sz val="11"/>
        <rFont val="Times New Roman"/>
        <family val="1"/>
      </rPr>
      <t>Văn phòng phẩm, mua sắm dụng cụ văn phòng…</t>
    </r>
  </si>
  <si>
    <r>
      <t>2.3.</t>
    </r>
    <r>
      <rPr>
        <sz val="7"/>
        <rFont val="Times New Roman"/>
        <family val="1"/>
      </rPr>
      <t xml:space="preserve">    </t>
    </r>
    <r>
      <rPr>
        <sz val="11"/>
        <rFont val="Times New Roman"/>
        <family val="1"/>
      </rPr>
      <t>Điện thoại, fax, quảng cáo, sách, báo…</t>
    </r>
  </si>
  <si>
    <r>
      <t>2.4.</t>
    </r>
    <r>
      <rPr>
        <sz val="7"/>
        <rFont val="Times New Roman"/>
        <family val="1"/>
      </rPr>
      <t xml:space="preserve">    </t>
    </r>
    <r>
      <rPr>
        <sz val="11"/>
        <rFont val="Times New Roman"/>
        <family val="1"/>
      </rPr>
      <t xml:space="preserve">Công tác phí </t>
    </r>
  </si>
  <si>
    <r>
      <t>2.5.</t>
    </r>
    <r>
      <rPr>
        <sz val="7"/>
        <rFont val="Times New Roman"/>
        <family val="1"/>
      </rPr>
      <t xml:space="preserve">    </t>
    </r>
    <r>
      <rPr>
        <sz val="11"/>
        <rFont val="Times New Roman"/>
        <family val="1"/>
      </rPr>
      <t xml:space="preserve">Chi quản lý hành chính khác </t>
    </r>
  </si>
  <si>
    <r>
      <t>2.7.</t>
    </r>
    <r>
      <rPr>
        <sz val="7"/>
        <rFont val="Times New Roman"/>
        <family val="1"/>
      </rPr>
      <t xml:space="preserve">    </t>
    </r>
    <r>
      <rPr>
        <sz val="11"/>
        <rFont val="Times New Roman"/>
        <family val="1"/>
      </rPr>
      <t>Sách, tài liệu chuyên môn của ngành….</t>
    </r>
  </si>
  <si>
    <r>
      <t>2.8.</t>
    </r>
    <r>
      <rPr>
        <sz val="7"/>
        <rFont val="Times New Roman"/>
        <family val="1"/>
      </rPr>
      <t xml:space="preserve">    </t>
    </r>
    <r>
      <rPr>
        <sz val="11"/>
        <rFont val="Times New Roman"/>
        <family val="1"/>
      </rPr>
      <t xml:space="preserve">Sửa chữa thường xuyên </t>
    </r>
  </si>
  <si>
    <r>
      <t>2.9.</t>
    </r>
    <r>
      <rPr>
        <sz val="7"/>
        <rFont val="Times New Roman"/>
        <family val="1"/>
      </rPr>
      <t xml:space="preserve">    </t>
    </r>
    <r>
      <rPr>
        <sz val="11"/>
        <rFont val="Times New Roman"/>
        <family val="1"/>
      </rPr>
      <t>Khác (chứng chỉ, khai giảng, bế giảng, phí mở lớp....)</t>
    </r>
  </si>
  <si>
    <r>
      <t>3.</t>
    </r>
    <r>
      <rPr>
        <sz val="7"/>
        <rFont val="Times New Roman"/>
        <family val="1"/>
      </rPr>
      <t xml:space="preserve">       </t>
    </r>
    <r>
      <rPr>
        <sz val="11"/>
        <rFont val="Times New Roman"/>
        <family val="1"/>
      </rPr>
      <t>Mua sắm, sửa chữa tài sản cố định</t>
    </r>
  </si>
  <si>
    <r>
      <t>3.1.</t>
    </r>
    <r>
      <rPr>
        <sz val="7"/>
        <rFont val="Times New Roman"/>
        <family val="1"/>
      </rPr>
      <t xml:space="preserve">    </t>
    </r>
    <r>
      <rPr>
        <sz val="11"/>
        <rFont val="Times New Roman"/>
        <family val="1"/>
      </rPr>
      <t xml:space="preserve">Sửa chữa lớn </t>
    </r>
  </si>
  <si>
    <r>
      <t>3.2.</t>
    </r>
    <r>
      <rPr>
        <sz val="7"/>
        <rFont val="Times New Roman"/>
        <family val="1"/>
      </rPr>
      <t xml:space="preserve">    </t>
    </r>
    <r>
      <rPr>
        <sz val="11"/>
        <rFont val="Times New Roman"/>
        <family val="1"/>
      </rPr>
      <t xml:space="preserve">Mua sắm </t>
    </r>
  </si>
  <si>
    <r>
      <t>4.</t>
    </r>
    <r>
      <rPr>
        <sz val="7"/>
        <rFont val="Times New Roman"/>
        <family val="1"/>
      </rPr>
      <t xml:space="preserve">       </t>
    </r>
    <r>
      <rPr>
        <sz val="11"/>
        <rFont val="Times New Roman"/>
        <family val="1"/>
      </rPr>
      <t>Các khoản chi hoạt động thường xuyên khác</t>
    </r>
    <r>
      <rPr>
        <b/>
        <i/>
        <sz val="11"/>
        <rFont val="Times New Roman"/>
        <family val="1"/>
      </rPr>
      <t xml:space="preserve"> </t>
    </r>
  </si>
  <si>
    <r>
      <t>III.</t>
    </r>
    <r>
      <rPr>
        <b/>
        <sz val="7"/>
        <rFont val="Times New Roman"/>
        <family val="1"/>
      </rPr>
      <t xml:space="preserve">  </t>
    </r>
    <r>
      <rPr>
        <b/>
        <sz val="11"/>
        <rFont val="Times New Roman"/>
        <family val="1"/>
      </rPr>
      <t> </t>
    </r>
  </si>
  <si>
    <r>
      <t>1.1.</t>
    </r>
    <r>
      <rPr>
        <sz val="7"/>
        <rFont val="Times New Roman"/>
        <family val="1"/>
      </rPr>
      <t xml:space="preserve">    </t>
    </r>
    <r>
      <rPr>
        <sz val="11"/>
        <rFont val="Times New Roman"/>
        <family val="1"/>
      </rPr>
      <t xml:space="preserve">Học phí, lệ phí </t>
    </r>
  </si>
  <si>
    <t>Hoạt chất - Nhóm thuốc</t>
  </si>
  <si>
    <t>Mức Lương CB</t>
  </si>
  <si>
    <t>- Thư viện</t>
  </si>
  <si>
    <t>Hợp đồng khoán</t>
  </si>
  <si>
    <t>A. CHI TỪ NGUỒN KINH PHÍ TRƯỜNG</t>
  </si>
  <si>
    <t>I. KINH PHÍ HOẠT ĐỘNG</t>
  </si>
  <si>
    <t>II.KINH PHÍ THUỐC Y TẾ</t>
  </si>
  <si>
    <t>B. CHI TỪ NGUỒN KINH PHÍ BHYT TRÍCH LẠI</t>
  </si>
  <si>
    <t>II. Hoạt động không thường xuyên : Các hoạt động đột xuất đáp ứng kế hoạch hoạt động trong năm (trừ các hoạt động thường xuyên)</t>
  </si>
  <si>
    <t>I. Hoạt động thường xuyên : Các hoạt động diễn ra thường xuyên mang tính chất hàng năm</t>
  </si>
  <si>
    <t>Phân loại theo giới tính</t>
  </si>
  <si>
    <t>Đơn vị yêu cầu: Các đơn vị thuộc trường có nhu cầu</t>
  </si>
  <si>
    <t>Các đơn vị đề xuất nhu cầu mua sắm sách, tài liệu phục vụ hoạt động giảng dạy gửi Thư viện tổng hợp vào kế hoạch chung của trường</t>
  </si>
  <si>
    <t>Đơn vị dự toán: Các đơn vị thuộc trường</t>
  </si>
  <si>
    <t>HOCPHI-BDSDH</t>
  </si>
  <si>
    <t>KTCL-KIEMDINH</t>
  </si>
  <si>
    <t>QLDT-GIAHAN-LT</t>
  </si>
  <si>
    <t>QLDT-SAOY</t>
  </si>
  <si>
    <t>Sao lục bảng điểm, bằng TN, bảo lưu KQ, cấp giấy CN,...hệ chính quy</t>
  </si>
  <si>
    <t>QLDT-STHSTS-LT</t>
  </si>
  <si>
    <t>QLTC-LPAVDR-LKTC</t>
  </si>
  <si>
    <t>Sao lục bảng điểm,bản sao Bằng, bảo lưu KQ, cấp giấy CN,...hệ VLVH</t>
  </si>
  <si>
    <t>Thu từ thuê cơ sở vật chất</t>
  </si>
  <si>
    <t>TCHC-CHUNGCHI</t>
  </si>
  <si>
    <t>VSDH-BDSDH</t>
  </si>
  <si>
    <t>Sao lục bảng điểm, bằng TN, bảo lưu KQ, cấp giấy CN,...hệ sau đại học</t>
  </si>
  <si>
    <t>Tổ chức lễ tốt nghiệp Sau đại học</t>
  </si>
  <si>
    <t>MÃ HOẠT ĐỘNG</t>
  </si>
  <si>
    <t>I</t>
  </si>
  <si>
    <t>II</t>
  </si>
  <si>
    <t>III</t>
  </si>
  <si>
    <t>Các nội dung liên quan đến hoạt động đột xuất dự kiến sẽ thực hiện theo kế hoạch ngoại trừ hoạt động thường xuyên hàng năm</t>
  </si>
  <si>
    <t>Mục</t>
  </si>
  <si>
    <t>VII</t>
  </si>
  <si>
    <t xml:space="preserve">Nghiên cứu khoa học của GV-CBCC </t>
  </si>
  <si>
    <t>Hội thảo khoa học</t>
  </si>
  <si>
    <t>Nghiên cứu khoa học của sinh viên</t>
  </si>
  <si>
    <t>Các đơn vị thuộc trường</t>
  </si>
  <si>
    <t>IX</t>
  </si>
  <si>
    <t>Tổ chức lễ tốt nghiệp hệ ĐHCQ</t>
  </si>
  <si>
    <t>Tổ chức lễ tốt nghiệp hệ VLVH</t>
  </si>
  <si>
    <t>Thanh lý tài sản</t>
  </si>
  <si>
    <t>Thu BHYT sinh viên</t>
  </si>
  <si>
    <t>Đơn vị dự toán</t>
  </si>
  <si>
    <t>(Chi tiết theo từng loại hình đào tào, khóa học)</t>
  </si>
  <si>
    <t>Số tín chỉ dự kiến (đối với đào tạo theo tín chỉ)</t>
  </si>
  <si>
    <t>Thời gian thực hiện</t>
  </si>
  <si>
    <t>S
TT</t>
  </si>
  <si>
    <t>HỌ VÀ TÊN</t>
  </si>
  <si>
    <t>Cộng số giờ làm thêm</t>
  </si>
  <si>
    <t>Số giờ của ngày làm việc</t>
  </si>
  <si>
    <t>Số giờ của ngày thứ 7, CN</t>
  </si>
  <si>
    <t>Số giờ của ngày lễ, tết</t>
  </si>
  <si>
    <t>Số giờ
 làm Đêm ngày làm việc</t>
  </si>
  <si>
    <t>Số giờ
 làm Đêm liên tục ngày làm việc</t>
  </si>
  <si>
    <t>Số giờ
 làm Đêm ngày thứ 7, CN</t>
  </si>
  <si>
    <t>Số giờ
 làm Đêm ngày lễ, tết</t>
  </si>
  <si>
    <t>Hoạt động 1</t>
  </si>
  <si>
    <t>….</t>
  </si>
  <si>
    <t>Hoạt động 2</t>
  </si>
  <si>
    <t>II. Tiền làm thêm giờ (Không tính các chi phí đã dự toán ở các hoạt động)</t>
  </si>
  <si>
    <t>Đơn giá làm thêm giờ</t>
  </si>
  <si>
    <t>TRƯỜNG ĐH SƯ PHẠM KỸ THUẬT TP.HỒ CHÍ MINH</t>
  </si>
  <si>
    <t>TC.DT.01</t>
  </si>
  <si>
    <t>TC.DT.02</t>
  </si>
  <si>
    <t>Đại học không chính quy</t>
  </si>
  <si>
    <t>TC.DT.03</t>
  </si>
  <si>
    <t>TC.DT.04</t>
  </si>
  <si>
    <t>Kỳ dự toán:</t>
  </si>
  <si>
    <t>Đại học chính quy Chương trình CLC</t>
  </si>
  <si>
    <t>P.ĐT</t>
  </si>
  <si>
    <t>P.ĐTKCQ</t>
  </si>
  <si>
    <t>Tăng (giảm) dự kiến trong 2018-2019</t>
  </si>
  <si>
    <t>Mục: KH01, KH02, KH03, KH06</t>
  </si>
  <si>
    <t>Đơn vị dự toán: Các đơn vị có hoạt động thu khác</t>
  </si>
  <si>
    <t>Phúc khảo Tuyển sinh, Tốt nghiệp</t>
  </si>
  <si>
    <t>Lệ phí thi Anh văn đầu ra</t>
  </si>
  <si>
    <t>…</t>
  </si>
  <si>
    <t>Đơn vị dự toán: P.KHTC</t>
  </si>
  <si>
    <t xml:space="preserve">Phòng KHTC (những nội dung tô vàng) </t>
  </si>
  <si>
    <t>Phòng TCHC (tất cả trừ nội dung tô vàng)</t>
  </si>
  <si>
    <t>Mục: KH02</t>
  </si>
  <si>
    <t xml:space="preserve">I. Tiền công hợp đồng vụ việc: </t>
  </si>
  <si>
    <t>TC.DT.06</t>
  </si>
  <si>
    <t>Mục: KH0603, KH0605</t>
  </si>
  <si>
    <t>Mục: KH09, KH10</t>
  </si>
  <si>
    <t>Mã</t>
  </si>
  <si>
    <t>Chỉ tiêu kinh phí</t>
  </si>
  <si>
    <t>Dự toán kinh phí cho các hoạt động phục vụ cho hoạt động chung toàn trường:</t>
  </si>
  <si>
    <t>Thanh toán dịch vụ công cộng</t>
  </si>
  <si>
    <t>KH0901</t>
  </si>
  <si>
    <t>Tiền điện</t>
  </si>
  <si>
    <t>KH0902</t>
  </si>
  <si>
    <t>Tiền nước</t>
  </si>
  <si>
    <t>KH0903</t>
  </si>
  <si>
    <t>Tiền nhiên liệu</t>
  </si>
  <si>
    <t>KH0904</t>
  </si>
  <si>
    <t>Tiền vệ sinh môi trường, chăm sóc cây xanh</t>
  </si>
  <si>
    <t>KH0905</t>
  </si>
  <si>
    <t>Văn phòng phẩm</t>
  </si>
  <si>
    <t>KH0906</t>
  </si>
  <si>
    <t>Thông tin, tuyên truyền, liên lạc</t>
  </si>
  <si>
    <t>KH1001</t>
  </si>
  <si>
    <t>Cước điện thoại cố định, điện thoại di động, fax</t>
  </si>
  <si>
    <t>KH1002</t>
  </si>
  <si>
    <t>Cước bưu chính</t>
  </si>
  <si>
    <t>KH1003</t>
  </si>
  <si>
    <t>Tuyền truyền, quảng cáo</t>
  </si>
  <si>
    <t>KH1004</t>
  </si>
  <si>
    <t>Ấn phẩm truyền thông</t>
  </si>
  <si>
    <t>KH1006</t>
  </si>
  <si>
    <t>Cước Internet</t>
  </si>
  <si>
    <t>P.TCHC</t>
  </si>
  <si>
    <t>P.TBVT</t>
  </si>
  <si>
    <t>P.QHQT</t>
  </si>
  <si>
    <t>Mục: KH1803</t>
  </si>
  <si>
    <t>TC.DT.07</t>
  </si>
  <si>
    <t>TC.DT.08</t>
  </si>
  <si>
    <t>TC.DT.09</t>
  </si>
  <si>
    <t>TC.DT.10</t>
  </si>
  <si>
    <t>TC.DT.11</t>
  </si>
  <si>
    <t>TC.DT.12</t>
  </si>
  <si>
    <t>TC.DT.13</t>
  </si>
  <si>
    <t>TC.DT.14</t>
  </si>
  <si>
    <t>P.QTCSVC</t>
  </si>
  <si>
    <t>I.</t>
  </si>
  <si>
    <t>Năm trước(2017-2018)</t>
  </si>
  <si>
    <t>Năm dự toán (2018-2019)</t>
  </si>
  <si>
    <t>Năm trước (2017-2018)</t>
  </si>
  <si>
    <t>Đơn vị dự toán: P.TCHC</t>
  </si>
  <si>
    <t>TT.TTMT</t>
  </si>
  <si>
    <t>Đơn vị dự toán: P.QTCSVC, P.TBVT, TT.TTMT</t>
  </si>
  <si>
    <t>Đơn vị thực hiện</t>
  </si>
  <si>
    <t>Thu nhập tăng thêm</t>
  </si>
  <si>
    <t>P.TS&amp;CTSV, P.KHTC</t>
  </si>
  <si>
    <t>Các nội dung liên quan đến hoạt động thường xuyên hàng năm nhằm duy trì hoạt động của đơn vị và hoạt động chung của toàn trường.</t>
  </si>
  <si>
    <t>1.1.3</t>
  </si>
  <si>
    <t>Mục: KH01</t>
  </si>
  <si>
    <t>Tiền lương, hoạt động giảng dạy</t>
  </si>
  <si>
    <t>KH0103</t>
  </si>
  <si>
    <t>Tiền giảng dạy của CBGD hệ CQ đại trà</t>
  </si>
  <si>
    <t>KH0104</t>
  </si>
  <si>
    <t>Tiền giảng dạy của CBGD hệ CQ CLC</t>
  </si>
  <si>
    <t>KH0105</t>
  </si>
  <si>
    <t>Tiền giảng dạy của CBGD hệ KCQ</t>
  </si>
  <si>
    <t>KH0106</t>
  </si>
  <si>
    <t>Tiền giảng dạy của CBGD hệ SĐH</t>
  </si>
  <si>
    <t>KH0107</t>
  </si>
  <si>
    <t>KH0108</t>
  </si>
  <si>
    <t>Chi mời thỉnh giảng hệ CQ đại trà</t>
  </si>
  <si>
    <t>KH0109</t>
  </si>
  <si>
    <t>Chi mời thỉnh giảng hệ CQ CLC</t>
  </si>
  <si>
    <t>KH0110</t>
  </si>
  <si>
    <t>Chi mời thỉnh giảng hệ KCQ</t>
  </si>
  <si>
    <t>KH0111</t>
  </si>
  <si>
    <t>Chi mời thỉnh giảng hệ CQ SĐH</t>
  </si>
  <si>
    <t>KH0112</t>
  </si>
  <si>
    <t>TC.DT.05.1</t>
  </si>
  <si>
    <t>TC.DT.05.2</t>
  </si>
  <si>
    <t>Đơn vị liên quan</t>
  </si>
  <si>
    <t>Hướng dẫn</t>
  </si>
  <si>
    <t>NGUỒN THU</t>
  </si>
  <si>
    <t>P.KHTC</t>
  </si>
  <si>
    <t>Học phí</t>
  </si>
  <si>
    <t>- Theo mẫu TC.DT.01</t>
  </si>
  <si>
    <t>- Theo mẫu dự toán kết quả hoạt động của các đơn vị (mẫu TC.DT.02)</t>
  </si>
  <si>
    <t>- Theo mẫu TC.DT.03</t>
  </si>
  <si>
    <t>CÁC KHOẢN CHI</t>
  </si>
  <si>
    <t>P.TCHC, P.KHTC</t>
  </si>
  <si>
    <t>- Theo mẫu TC.DT.05</t>
  </si>
  <si>
    <t>2.1.1</t>
  </si>
  <si>
    <t xml:space="preserve">Lương ngạch bậc </t>
  </si>
  <si>
    <t>2.1.2</t>
  </si>
  <si>
    <t>Lương hợp đồng khoán</t>
  </si>
  <si>
    <t xml:space="preserve">Chức vụ </t>
  </si>
  <si>
    <t>Phụ cấp thâm niên vượt khung</t>
  </si>
  <si>
    <t>Phụ cấp độc hại</t>
  </si>
  <si>
    <t>Phụ cấp ngành giáo dục</t>
  </si>
  <si>
    <t>Phụ cấp thâm niên giáo dục</t>
  </si>
  <si>
    <t xml:space="preserve">Bảo hiểm xã hội </t>
  </si>
  <si>
    <t xml:space="preserve">  </t>
  </si>
  <si>
    <t xml:space="preserve">Bảo hiểm y tế </t>
  </si>
  <si>
    <t xml:space="preserve">Bảo hiểm thất nghiệp </t>
  </si>
  <si>
    <t xml:space="preserve">Kinh phí công đoàn </t>
  </si>
  <si>
    <t>- Theo mẫu TC.DT.06</t>
  </si>
  <si>
    <t xml:space="preserve">Tiền công hợp đồng theo vụ, việc </t>
  </si>
  <si>
    <t>- Không tính trùng trong dự toán các hoạt động khác của đơn vị</t>
  </si>
  <si>
    <t>Làm ngoài giờ</t>
  </si>
  <si>
    <t>- Theo mẫu TC.DT.09</t>
  </si>
  <si>
    <t>Phúc lợi trong năm</t>
  </si>
  <si>
    <t>T. Y TẾ</t>
  </si>
  <si>
    <t>Khám chữa bệnh định kỳ</t>
  </si>
  <si>
    <t>- Theo mẫu TC.DT.07</t>
  </si>
  <si>
    <t>Thuốc y tế</t>
  </si>
  <si>
    <t>- Theo mẫu TC.DT.08</t>
  </si>
  <si>
    <t xml:space="preserve">Văn phòng phẩm </t>
  </si>
  <si>
    <t xml:space="preserve">Công cụ, dụng cụ phục vụ giảng dạy </t>
  </si>
  <si>
    <t xml:space="preserve">Sách, tạp chí thư viện </t>
  </si>
  <si>
    <r>
      <t xml:space="preserve">P.TCHC </t>
    </r>
    <r>
      <rPr>
        <sz val="12"/>
        <rFont val="Times New Roman"/>
        <family val="1"/>
      </rPr>
      <t>và các đơn vị thuộc trường</t>
    </r>
  </si>
  <si>
    <t>P.ĐT, P.ĐTKCQ, K.ĐTCLC, TT.HTQT</t>
  </si>
  <si>
    <t>- Theo mẫu TC.DT.05.2</t>
  </si>
  <si>
    <t>- Theo mẫu TC.DT.05.1</t>
  </si>
  <si>
    <t>Đơn vị dự toán: P.TCHC, P.QTCSVC, P.TBVT,  TT.TTMT</t>
  </si>
  <si>
    <t>- 8% tổng học phí ĐH chính quy và các nguồn khác
- Theo mẫu TC.DT.09</t>
  </si>
  <si>
    <t>Đề xuất nhu cầu sửa chữa, mua sắm tài sản của đơn vị, gửi đến phòng QTCSVC, TBVT, BPQLHSDA để tổng hợp vào kế hoạch chung của toàn trường</t>
  </si>
  <si>
    <t>Mục: 1</t>
  </si>
  <si>
    <t>Đơn vị dự toán: P.ĐT, P.ĐTKCQ, TT.HTQT</t>
  </si>
  <si>
    <t>TT.HTQT</t>
  </si>
  <si>
    <t>P.ĐT, P.ĐTKCQ, P.KHTC</t>
  </si>
  <si>
    <t>Các đơn vị có hoạt động thu khác</t>
  </si>
  <si>
    <t>Mục: KH04, KH05, KH08, KH11, KH12, KH13, KH15, KH17</t>
  </si>
  <si>
    <t>Mục: KH14</t>
  </si>
  <si>
    <t>Mục: KH18</t>
  </si>
  <si>
    <t>Tổng</t>
  </si>
  <si>
    <t>NỘI DUNG THU</t>
  </si>
  <si>
    <t>…..</t>
  </si>
  <si>
    <r>
      <t>2.6.</t>
    </r>
    <r>
      <rPr>
        <sz val="7"/>
        <rFont val="Times New Roman"/>
        <family val="1"/>
      </rPr>
      <t xml:space="preserve">    </t>
    </r>
    <r>
      <rPr>
        <sz val="11"/>
        <rFont val="Times New Roman"/>
        <family val="1"/>
      </rPr>
      <t xml:space="preserve">Thuê (nơi làm việc, ...) </t>
    </r>
  </si>
  <si>
    <t>DỰ TOÁN TIỀN GIẢNG DẠY, THỈNH GIẢNG</t>
  </si>
  <si>
    <t>1.1.4</t>
  </si>
  <si>
    <t>1.1.5</t>
  </si>
  <si>
    <t>CB khối hành chính</t>
  </si>
  <si>
    <t>- Phòng, ban</t>
  </si>
  <si>
    <t>- Trung tâm</t>
  </si>
  <si>
    <t>1.2.4</t>
  </si>
  <si>
    <t>1.2.5</t>
  </si>
  <si>
    <t>- Khoa, viện</t>
  </si>
  <si>
    <t>TÁC GIẢ</t>
  </si>
  <si>
    <t>DỰ TOÁN KINH PHÍ MUA SẮM TÀI SẢN, ĐẦU TƯ XÂY DỰNG CƠ BẢN</t>
  </si>
  <si>
    <t>Đơn vị dự toán: P.QTCSVC, P.TBVT, BPQLHS&amp;DA</t>
  </si>
  <si>
    <t>Thu từ các hệ đào tạo</t>
  </si>
  <si>
    <t>Thu từ các trung tâm, đơn vị trực thuộc</t>
  </si>
  <si>
    <t>Thu khác</t>
  </si>
  <si>
    <t>Ngân sách cấp không thường xuyên</t>
  </si>
  <si>
    <t>Phụ cấp lương</t>
  </si>
  <si>
    <t>Các khoản trích theo lương</t>
  </si>
  <si>
    <t>Tiền công</t>
  </si>
  <si>
    <t>Tiền giảng dạy, thỉnh giảng</t>
  </si>
  <si>
    <t>Học bổng sinh viên</t>
  </si>
  <si>
    <t>Tiền thưởng</t>
  </si>
  <si>
    <t>Phú lợi tập thể</t>
  </si>
  <si>
    <t>Dịch vụ công cộng</t>
  </si>
  <si>
    <t>Vật tư văn phòng</t>
  </si>
  <si>
    <t>Sửa chữa tài sản, công trình, cơ sở hạ tầng</t>
  </si>
  <si>
    <t>Mua sắm TSCĐ, đầu tư XDCB phục vụ công tác chuyên môn</t>
  </si>
  <si>
    <t>Hoạt động khoa học công nghệ</t>
  </si>
  <si>
    <t>2.3.1</t>
  </si>
  <si>
    <t>2.3.2</t>
  </si>
  <si>
    <t>2.3.3</t>
  </si>
  <si>
    <t>2.3.4</t>
  </si>
  <si>
    <t>2.3.5</t>
  </si>
  <si>
    <t>2.4.1</t>
  </si>
  <si>
    <t>2.4.2</t>
  </si>
  <si>
    <t>2.4.3</t>
  </si>
  <si>
    <t>2.4.4</t>
  </si>
  <si>
    <t>2.5.1</t>
  </si>
  <si>
    <t>2.5.2</t>
  </si>
  <si>
    <t>CHI THANH TOÁN CÁ NHÂN</t>
  </si>
  <si>
    <t>CHI MUA SẮM, SỬA CHỮA</t>
  </si>
  <si>
    <t>2.9.1</t>
  </si>
  <si>
    <t>2.9.2</t>
  </si>
  <si>
    <t>2.9.3</t>
  </si>
  <si>
    <t>2.10.1</t>
  </si>
  <si>
    <t>2.10.2</t>
  </si>
  <si>
    <t>2.10.3</t>
  </si>
  <si>
    <t>2.10.4</t>
  </si>
  <si>
    <t>2.11.1</t>
  </si>
  <si>
    <t>2.11.2</t>
  </si>
  <si>
    <t>2.12.1</t>
  </si>
  <si>
    <t>2.12.2</t>
  </si>
  <si>
    <t>2.12.3</t>
  </si>
  <si>
    <t>2.12.4</t>
  </si>
  <si>
    <t>2.12.5</t>
  </si>
  <si>
    <t>CHI THANH TOÁN DỊCH VỤ MUA NGOÀI</t>
  </si>
  <si>
    <t>CHI HOẠT ĐỘNG CHUYÊN MÔN</t>
  </si>
  <si>
    <r>
      <t xml:space="preserve">Chi đoàn ra </t>
    </r>
    <r>
      <rPr>
        <sz val="12"/>
        <rFont val="Times New Roman"/>
        <family val="1"/>
      </rPr>
      <t>(nước ngoài)</t>
    </r>
  </si>
  <si>
    <r>
      <t xml:space="preserve">Chi đoàn vào </t>
    </r>
    <r>
      <rPr>
        <sz val="12"/>
        <rFont val="Times New Roman"/>
        <family val="1"/>
      </rPr>
      <t>(từ nước ngoài vào)</t>
    </r>
  </si>
  <si>
    <t>Chi đào tạo, bồi dưỡng cán bộ, viên chức</t>
  </si>
  <si>
    <t>2.14.1</t>
  </si>
  <si>
    <t>2.14.2</t>
  </si>
  <si>
    <t>2.14.3</t>
  </si>
  <si>
    <t>Chi hoạt động chuyên môn</t>
  </si>
  <si>
    <r>
      <rPr>
        <b/>
        <sz val="12"/>
        <rFont val="Times New Roman"/>
        <family val="1"/>
      </rPr>
      <t xml:space="preserve">P.KHCN </t>
    </r>
    <r>
      <rPr>
        <sz val="12"/>
        <rFont val="Times New Roman"/>
        <family val="1"/>
      </rPr>
      <t xml:space="preserve"> và các đơn vị thuộc trường</t>
    </r>
  </si>
  <si>
    <r>
      <rPr>
        <b/>
        <sz val="12"/>
        <rFont val="Times New Roman"/>
        <family val="1"/>
      </rPr>
      <t xml:space="preserve"> P.TBVT, P.QTCSVC, TT.TTMT</t>
    </r>
    <r>
      <rPr>
        <sz val="12"/>
        <rFont val="Times New Roman"/>
        <family val="1"/>
      </rPr>
      <t xml:space="preserve">  và các đơn vị thuộc trường</t>
    </r>
  </si>
  <si>
    <r>
      <rPr>
        <b/>
        <sz val="12"/>
        <rFont val="Times New Roman"/>
        <family val="1"/>
      </rPr>
      <t xml:space="preserve"> P.TBVT, P.QTCSVC,  BPQLHSDA</t>
    </r>
    <r>
      <rPr>
        <sz val="12"/>
        <rFont val="Times New Roman"/>
        <family val="1"/>
      </rPr>
      <t xml:space="preserve">  và các đơn vị thuộc trường</t>
    </r>
  </si>
  <si>
    <t>- Các khoa, ban đào tạo có nhu cầu mua sách lập dự toán theo mẫu TC.DT.14 gửi về thư viện. Thư viện tổng hợp, dự toán số lượng  đầu sách theo mẫu TC.DT.10.</t>
  </si>
  <si>
    <r>
      <t>Thư viện,</t>
    </r>
    <r>
      <rPr>
        <sz val="12"/>
        <rFont val="Times New Roman"/>
        <family val="1"/>
      </rPr>
      <t xml:space="preserve"> các khoa, ban</t>
    </r>
  </si>
  <si>
    <t>Chi các hoạt động khác</t>
  </si>
  <si>
    <t>CHI KHÁC</t>
  </si>
  <si>
    <t>- Các đơn vị lập dự toán theo từng hoạt động khác (Không bao gồm các khoản mục Chi đã dự toán trên).
- Theo mẫu TC.DT.09</t>
  </si>
  <si>
    <r>
      <t xml:space="preserve">Tổ chức hội nghị, hội thảo </t>
    </r>
    <r>
      <rPr>
        <sz val="12"/>
        <rFont val="Times New Roman"/>
        <family val="1"/>
      </rPr>
      <t>(trừ các hội thảo khoa học tại mục 2.14)</t>
    </r>
  </si>
  <si>
    <t>- Các đơn vị lập dự toán theo từng hoạt động chuyên môn, nhiệm vụ (không bao gồm các khoản mục chi đã dự toán trên).
- Theo mẫu TC.DT.09</t>
  </si>
  <si>
    <t>- Các đơn vị dự kiến tham gia bồi dưỡng nghiệp vụ cho CBVC lập dự toán gửi về P.KHCN để tổng hợp, lập dự toán chung và chuyển cho P.KHTC.
- Theo mẫu TC.DT.09</t>
  </si>
  <si>
    <t>- Các đơn vị dự kiến tổ chức hội thảo, hoạt động khoa học, lập dự toán gửi về P.KHCN để tổng hợp, lập dự toán chung và chuyển cho P.KHTC
- Theo mẫu TC.DT.09</t>
  </si>
  <si>
    <t>- Các đơn vị dự kiến tổ chức hội nghị, hội thảo, lập dự toán gửi về P.TCHC để tổng hợp, lập dự toán chung và chuyển cho P.KHTC.
- Theo mẫu TC.DT.09
- Dự toán cho từng hội nghị, hội thảo và theo các mục phí (Tài liệu, báo cáo viên, chi phí đi lại, hội trường….)</t>
  </si>
  <si>
    <t>- Các đơn vị dự kiến sửa chữa, lập dự toán theo mẫu TC.DT.13 gửi về P.TBVT, P.QTCSVC, TT.TTMT để tổng hợp, lập dự toán chung và chuyển cho P.KHTC
- Theo mẫu TC.DT.11</t>
  </si>
  <si>
    <t>- Các đơn vị dự kiến mua sắm, đầu tư xây dưng; lập dự toán theo mẫu TC.DT.13 gửi về P.TBVT, P.QTCSVC, BPQLHSDA để tổng hợp, lập dự toán chung và chuyển cho P.KHTC
- Theo mẫu TC.DT.12</t>
  </si>
  <si>
    <t>Lệ phí thi Anh văn đầu vào</t>
  </si>
  <si>
    <t>2.20</t>
  </si>
  <si>
    <t>2.10</t>
  </si>
  <si>
    <t>DỰ TOÁN THU HOẠT ĐỘNG ĐÀO TẠO</t>
  </si>
  <si>
    <t>Đơn giá
( theo tín chỉ hoặc học kỳ)</t>
  </si>
  <si>
    <t>Đơn vị dự toán: P.ĐT, P.ĐTKCQ, P.KHTC</t>
  </si>
  <si>
    <t>Khối ngành kinh tế,
ngôn ngữ Anh</t>
  </si>
  <si>
    <t>Khối ngành kỹ thuật,
công nghệ</t>
  </si>
  <si>
    <t>TÊN BIỂU MẪU</t>
  </si>
  <si>
    <t>KÝ HIỆU</t>
  </si>
  <si>
    <t>DỰ TOÁN KẾT QUẢ HOẠT ĐỘNG SỰ NGHIỆP CÓ THU</t>
  </si>
  <si>
    <t>- Theo mẫu ;
- Kèm theo kế hoạch sử dụng nguồn thu.</t>
  </si>
  <si>
    <t>Kèm Theo kế hoạch sử dụng nguồn thu.</t>
  </si>
  <si>
    <t>Lập dự toán theo năm tài chính</t>
  </si>
  <si>
    <t>HƯỚNG DẪN LẬP DỰ TOÁN KINH PHÍ HOẠT ĐỘNG</t>
  </si>
  <si>
    <t>PHỤ LỤC 01</t>
  </si>
  <si>
    <t>SỐ TIỀN</t>
  </si>
  <si>
    <t>THU TỪ TRƯỜNG</t>
  </si>
  <si>
    <t>1.1</t>
  </si>
  <si>
    <t>II.</t>
  </si>
  <si>
    <t>CHI TỪ TRƯỜNG</t>
  </si>
  <si>
    <t>2.1</t>
  </si>
  <si>
    <t>TC.DT.PD</t>
  </si>
  <si>
    <t xml:space="preserve">ĐƠN VỊ: </t>
  </si>
  <si>
    <t>CHỈ TIÊU KINH PHÍ</t>
  </si>
  <si>
    <t>A - CHI HOẠT ĐỘNG THƯỜNG XUYÊN</t>
  </si>
  <si>
    <t>B - MUA SẮM, SỮA CHỮA LỚN TÀI SẢN</t>
  </si>
  <si>
    <t>C - ĐẦU TƯ PHÁT TRIỂN</t>
  </si>
  <si>
    <t>PHÊ DUYỆT DỰ TOÁN</t>
  </si>
  <si>
    <t>Các khoản phải nộp Trường</t>
  </si>
  <si>
    <t>Số chênh lệch thu–chi trong kỳ ( III = I - II )</t>
  </si>
  <si>
    <t>Tồn quỹ</t>
  </si>
  <si>
    <t>1. Tồn quỹ đầu kỳ</t>
  </si>
  <si>
    <t>3. Tổng chi từ quỹ trong kỳ</t>
  </si>
  <si>
    <t>4. Tồn quỹ cuối kỳ</t>
  </si>
  <si>
    <t>2. Trích lập quỹ trong kỳ</t>
  </si>
  <si>
    <t>Trích lập quỹ trong kỳ ( VI =  (III - IV-V) x %)</t>
  </si>
  <si>
    <t>Số tiền</t>
  </si>
  <si>
    <t>Thường xuyên</t>
  </si>
  <si>
    <t>Các quỹ</t>
  </si>
  <si>
    <t>IV.</t>
  </si>
  <si>
    <r>
      <t>V.</t>
    </r>
    <r>
      <rPr>
        <b/>
        <sz val="7"/>
        <rFont val="Times New Roman"/>
        <family val="1"/>
      </rPr>
      <t xml:space="preserve">   </t>
    </r>
    <r>
      <rPr>
        <b/>
        <sz val="11"/>
        <rFont val="Times New Roman"/>
        <family val="1"/>
      </rPr>
      <t> </t>
    </r>
  </si>
  <si>
    <r>
      <t>VI.</t>
    </r>
    <r>
      <rPr>
        <b/>
        <sz val="7"/>
        <rFont val="Times New Roman"/>
        <family val="1"/>
      </rPr>
      <t xml:space="preserve">      </t>
    </r>
    <r>
      <rPr>
        <b/>
        <sz val="11"/>
        <rFont val="Times New Roman"/>
        <family val="1"/>
      </rPr>
      <t> </t>
    </r>
  </si>
  <si>
    <t>VII.</t>
  </si>
  <si>
    <t>1. Trích ...% thuế GTGT</t>
  </si>
  <si>
    <t>2. Trích ...% thuế TNDN</t>
  </si>
  <si>
    <t>1. Trích ...% trên tổng thu từ …</t>
  </si>
  <si>
    <t>2. Trích ...% trên tổng thu từ…</t>
  </si>
  <si>
    <t xml:space="preserve">1. Trích lập quỹ dự phòng ổn định thu nhập (...% ) </t>
  </si>
  <si>
    <t>2. Trích lập quỹ phát triển HĐSN (….% )</t>
  </si>
  <si>
    <t>3. Trích lập quỹ phúc lợi (...%)</t>
  </si>
  <si>
    <t>4. Trích lập quỹ khen thưởng (...%)</t>
  </si>
  <si>
    <t>DANH SÁCH PHỤ LỤC, BIỂU MẪU</t>
  </si>
  <si>
    <t>Đơn vị: Triệu đồng</t>
  </si>
  <si>
    <t>ĐƠN VỊ A</t>
  </si>
  <si>
    <t>ĐƠN VỊ …</t>
  </si>
  <si>
    <t>TC.DT.TH</t>
  </si>
  <si>
    <t>PHÒNG KẾ HOẠCH TÀI CHÍNH</t>
  </si>
  <si>
    <t>TRƯỞNG PHÒNG</t>
  </si>
  <si>
    <t>ThS. Nguyễn Hùng Thái</t>
  </si>
  <si>
    <t>TỔNG HỢP DỰ TOÁN KINH PHÍ HOẠT ĐỘNG</t>
  </si>
  <si>
    <t xml:space="preserve">Các trung tâm, đơn vị sự nghiệp có thu </t>
  </si>
  <si>
    <t>Các đơn vị sự nghiệp có thu (có tư cách pháp nhân hoặc không có tư cách pháp nhân)</t>
  </si>
  <si>
    <t>Năm học 20...-20…</t>
  </si>
  <si>
    <t>TỔNG HỢP DỰ TOÁN KINH PHÍ HOẠT ĐỘNG NĂM HỌC 20...-20…</t>
  </si>
  <si>
    <t>CHI TIẾT DỰ TOÁN KINH PHÍ HOẠT ĐỘNG NĂM HỌC 20...-20…</t>
  </si>
  <si>
    <t xml:space="preserve">               BỘ GIÁO DỤC VÀ ĐÀO TẠO</t>
  </si>
  <si>
    <t>Học kỳ I 20...-20…</t>
  </si>
  <si>
    <t>Học kỳ II 20...-20...</t>
  </si>
  <si>
    <t>Học kỳ III 20...-20...</t>
  </si>
  <si>
    <t>Khóa 20…</t>
  </si>
  <si>
    <t>DỰ TOÁN THU-CHI NĂM 20…</t>
  </si>
  <si>
    <t>Năm học 20...-20… (Năm học trước)</t>
  </si>
  <si>
    <t>Dự kiến tăng (giảm) trong năm học 20...-20...
(Kỳ dự toán)</t>
  </si>
  <si>
    <t>Tổng dự kiến năm học 20...-20... 
(Kỳ dự toán)</t>
  </si>
  <si>
    <t>Năm học 20...-20... (Kỳ dự toán)</t>
  </si>
  <si>
    <t>Học kỳ I 20...-20... (Kỳ dự toán)</t>
  </si>
  <si>
    <t>Học kỳ II 20...-20... (Kỳ dự toán)</t>
  </si>
  <si>
    <t>(Ban hành kèm theo Quyết định số:        /QĐ-ĐHSPKT ngày      /  /  )</t>
  </si>
  <si>
    <t>Tiền giảng dạy Chương trình LKĐTQT</t>
  </si>
  <si>
    <t>Chi mời thỉnh giảng Chương trình LKĐTQT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</si>
</sst>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_);_(* \(#,##0\);_(* &quot;-&quot;??_);_(@_)"/>
    <numFmt numFmtId="184" formatCode="mm/dd/yy;@"/>
    <numFmt numFmtId="185" formatCode="[$-409]dddd\,\ mmmm\ d\,\ yyyy"/>
    <numFmt numFmtId="186" formatCode="[$-409]h:mm:ss\ AM/PM"/>
    <numFmt numFmtId="187" formatCode="0.000000"/>
  </numFmts>
  <fonts count="80">
    <font>
      <sz val="10"/>
      <name val="Arial"/>
      <family val="0"/>
    </font>
    <font>
      <sz val="8"/>
      <name val="Arial"/>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b/>
      <sz val="11"/>
      <name val="Times New Roman"/>
      <family val="1"/>
    </font>
    <font>
      <sz val="11"/>
      <name val="Times New Roman"/>
      <family val="1"/>
    </font>
    <font>
      <b/>
      <sz val="7"/>
      <name val="Times New Roman"/>
      <family val="1"/>
    </font>
    <font>
      <sz val="7"/>
      <name val="Times New Roman"/>
      <family val="1"/>
    </font>
    <font>
      <b/>
      <i/>
      <sz val="11"/>
      <name val="Times New Roman"/>
      <family val="1"/>
    </font>
    <font>
      <i/>
      <sz val="11"/>
      <name val="Times New Roman"/>
      <family val="1"/>
    </font>
    <font>
      <sz val="12"/>
      <color indexed="8"/>
      <name val="Times New Roman"/>
      <family val="1"/>
    </font>
    <font>
      <i/>
      <sz val="12"/>
      <name val="Times New Roman"/>
      <family val="1"/>
    </font>
    <font>
      <b/>
      <u val="single"/>
      <sz val="12"/>
      <name val="Times New Roman"/>
      <family val="1"/>
    </font>
    <font>
      <b/>
      <sz val="12"/>
      <color indexed="10"/>
      <name val="Times New Roman"/>
      <family val="1"/>
    </font>
    <font>
      <sz val="12"/>
      <color indexed="10"/>
      <name val="Times New Roman"/>
      <family val="1"/>
    </font>
    <font>
      <b/>
      <i/>
      <sz val="12"/>
      <name val="Times New Roman"/>
      <family val="1"/>
    </font>
    <font>
      <b/>
      <sz val="14"/>
      <name val="Times New Roman"/>
      <family val="1"/>
    </font>
    <font>
      <b/>
      <sz val="12"/>
      <color indexed="8"/>
      <name val="Times New Roman"/>
      <family val="1"/>
    </font>
    <font>
      <i/>
      <sz val="12"/>
      <color indexed="8"/>
      <name val="Times New Roman"/>
      <family val="1"/>
    </font>
    <font>
      <b/>
      <sz val="16"/>
      <name val="Times New Roman"/>
      <family val="1"/>
    </font>
    <font>
      <b/>
      <sz val="10"/>
      <name val="Times New Roman"/>
      <family val="1"/>
    </font>
    <font>
      <sz val="10"/>
      <name val="Times New Roman"/>
      <family val="1"/>
    </font>
    <font>
      <b/>
      <sz val="13"/>
      <name val="Times New Roman"/>
      <family val="1"/>
    </font>
    <font>
      <sz val="13"/>
      <name val="Times New Roman"/>
      <family val="1"/>
    </font>
    <font>
      <i/>
      <sz val="13"/>
      <name val="Times New Roman"/>
      <family val="1"/>
    </font>
    <font>
      <b/>
      <sz val="10"/>
      <name val="Arial"/>
      <family val="2"/>
    </font>
    <font>
      <sz val="9"/>
      <name val="Tahoma"/>
      <family val="2"/>
    </font>
    <font>
      <b/>
      <sz val="9"/>
      <name val="Tahoma"/>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sz val="12"/>
      <color indexed="8"/>
      <name val="Calibri"/>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b/>
      <sz val="12"/>
      <color indexed="15"/>
      <name val="Times New Roman"/>
      <family val="1"/>
    </font>
    <font>
      <b/>
      <sz val="13"/>
      <color indexed="8"/>
      <name val="Times New Roman"/>
      <family val="1"/>
    </font>
    <font>
      <sz val="11"/>
      <color indexed="8"/>
      <name val="Times New Roman"/>
      <family val="1"/>
    </font>
    <font>
      <b/>
      <sz val="14"/>
      <color indexed="8"/>
      <name val="Times New Roman"/>
      <family val="1"/>
    </font>
    <font>
      <i/>
      <sz val="11"/>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2"/>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rgb="FF0070C0"/>
      <name val="Times New Roman"/>
      <family val="1"/>
    </font>
    <font>
      <sz val="12"/>
      <color theme="1"/>
      <name val="Times New Roman"/>
      <family val="1"/>
    </font>
    <font>
      <b/>
      <sz val="12"/>
      <color theme="1"/>
      <name val="Times New Roman"/>
      <family val="1"/>
    </font>
    <font>
      <b/>
      <sz val="13"/>
      <color theme="1"/>
      <name val="Times New Roman"/>
      <family val="1"/>
    </font>
    <font>
      <sz val="11"/>
      <color theme="1"/>
      <name val="Times New Roman"/>
      <family val="1"/>
    </font>
    <font>
      <i/>
      <sz val="12"/>
      <color theme="1"/>
      <name val="Times New Roman"/>
      <family val="1"/>
    </font>
    <font>
      <b/>
      <sz val="14"/>
      <color theme="1"/>
      <name val="Times New Roman"/>
      <family val="1"/>
    </font>
    <font>
      <i/>
      <sz val="11"/>
      <color theme="1"/>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color indexed="63"/>
      </left>
      <right>
        <color indexed="63"/>
      </right>
      <top style="thin"/>
      <bottom style="thin"/>
    </border>
    <border>
      <left style="thin"/>
      <right style="thin"/>
      <top>
        <color indexed="63"/>
      </top>
      <bottom style="hair"/>
    </border>
    <border>
      <left style="medium"/>
      <right style="medium"/>
      <top style="medium"/>
      <bottom style="medium"/>
    </border>
    <border>
      <left>
        <color indexed="63"/>
      </left>
      <right style="medium"/>
      <top style="medium"/>
      <bottom style="medium"/>
    </border>
    <border>
      <left style="medium"/>
      <right style="medium"/>
      <top style="hair"/>
      <bottom style="hair"/>
    </border>
    <border>
      <left style="medium"/>
      <right style="medium"/>
      <top style="medium"/>
      <bottom style="hair"/>
    </border>
    <border>
      <left style="thin"/>
      <right>
        <color indexed="63"/>
      </right>
      <top style="thin"/>
      <bottom style="thin"/>
    </border>
    <border>
      <left>
        <color indexed="63"/>
      </left>
      <right style="thin"/>
      <top style="thin"/>
      <bottom style="thin"/>
    </border>
    <border>
      <left style="medium"/>
      <right style="medium"/>
      <top style="hair"/>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hair"/>
      <bottom>
        <color indexed="63"/>
      </bottom>
    </border>
    <border>
      <left style="thin"/>
      <right style="thin"/>
      <top>
        <color indexed="63"/>
      </top>
      <bottom style="thin"/>
    </border>
    <border>
      <left style="medium"/>
      <right style="thin"/>
      <top style="hair"/>
      <bottom>
        <color indexed="63"/>
      </bottom>
    </border>
    <border>
      <left style="medium"/>
      <right style="medium"/>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40">
    <xf numFmtId="0" fontId="0" fillId="0" borderId="0" xfId="0" applyAlignment="1">
      <alignment/>
    </xf>
    <xf numFmtId="0" fontId="3" fillId="0" borderId="0" xfId="0" applyFont="1" applyAlignment="1">
      <alignment/>
    </xf>
    <xf numFmtId="0" fontId="3" fillId="32" borderId="0" xfId="0" applyFont="1" applyFill="1" applyAlignment="1">
      <alignment/>
    </xf>
    <xf numFmtId="0" fontId="7" fillId="0" borderId="0" xfId="0" applyFont="1" applyAlignment="1">
      <alignment/>
    </xf>
    <xf numFmtId="0" fontId="6" fillId="0" borderId="0" xfId="0" applyFont="1" applyAlignment="1">
      <alignment/>
    </xf>
    <xf numFmtId="0" fontId="3" fillId="0" borderId="0" xfId="60" applyFont="1" applyFill="1" applyAlignment="1">
      <alignment vertical="center"/>
      <protection/>
    </xf>
    <xf numFmtId="0" fontId="6" fillId="0" borderId="10" xfId="0" applyFont="1" applyBorder="1" applyAlignment="1">
      <alignment horizontal="center"/>
    </xf>
    <xf numFmtId="0" fontId="6" fillId="0" borderId="10" xfId="0" applyFont="1" applyFill="1" applyBorder="1" applyAlignment="1">
      <alignment horizontal="center"/>
    </xf>
    <xf numFmtId="0" fontId="7" fillId="0" borderId="10" xfId="0" applyFont="1" applyBorder="1" applyAlignment="1">
      <alignment/>
    </xf>
    <xf numFmtId="0" fontId="2" fillId="0" borderId="0" xfId="60" applyFont="1" applyFill="1" applyAlignment="1">
      <alignment vertical="center"/>
      <protection/>
    </xf>
    <xf numFmtId="49" fontId="3" fillId="0" borderId="0" xfId="60" applyNumberFormat="1" applyFont="1" applyFill="1" applyAlignment="1">
      <alignment vertical="center"/>
      <protection/>
    </xf>
    <xf numFmtId="0" fontId="3" fillId="0" borderId="0" xfId="0" applyFont="1" applyAlignment="1">
      <alignment/>
    </xf>
    <xf numFmtId="49" fontId="2" fillId="0" borderId="0" xfId="60" applyNumberFormat="1" applyFont="1" applyFill="1" applyAlignment="1">
      <alignment vertical="center"/>
      <protection/>
    </xf>
    <xf numFmtId="0" fontId="17" fillId="0" borderId="0" xfId="60" applyFont="1" applyFill="1" applyAlignment="1">
      <alignment vertical="center"/>
      <protection/>
    </xf>
    <xf numFmtId="0" fontId="3" fillId="0" borderId="10" xfId="60" applyFont="1" applyFill="1" applyBorder="1" applyAlignment="1">
      <alignment horizontal="center" vertical="center" wrapText="1"/>
      <protection/>
    </xf>
    <xf numFmtId="0" fontId="2" fillId="0" borderId="0" xfId="60" applyFont="1" applyFill="1" applyAlignment="1">
      <alignment horizontal="center" vertical="center" wrapText="1"/>
      <protection/>
    </xf>
    <xf numFmtId="0" fontId="3" fillId="0" borderId="10" xfId="60" applyFont="1" applyFill="1" applyBorder="1" applyAlignment="1">
      <alignment vertical="center"/>
      <protection/>
    </xf>
    <xf numFmtId="183" fontId="3" fillId="0" borderId="10" xfId="45" applyNumberFormat="1" applyFont="1" applyFill="1" applyBorder="1" applyAlignment="1">
      <alignment vertical="center"/>
    </xf>
    <xf numFmtId="0" fontId="2" fillId="0" borderId="0" xfId="60" applyFont="1" applyFill="1" applyAlignment="1">
      <alignment horizontal="center" vertical="center"/>
      <protection/>
    </xf>
    <xf numFmtId="0" fontId="3" fillId="0" borderId="0" xfId="61" applyFont="1">
      <alignment/>
      <protection/>
    </xf>
    <xf numFmtId="0" fontId="2" fillId="0" borderId="0" xfId="61" applyFont="1">
      <alignment/>
      <protection/>
    </xf>
    <xf numFmtId="0" fontId="3" fillId="0" borderId="0" xfId="61" applyFont="1" applyFill="1">
      <alignment/>
      <protection/>
    </xf>
    <xf numFmtId="0" fontId="2" fillId="0" borderId="0" xfId="61" applyFont="1" applyFill="1">
      <alignment/>
      <protection/>
    </xf>
    <xf numFmtId="0" fontId="3" fillId="0" borderId="10" xfId="61" applyFont="1" applyBorder="1" applyAlignment="1">
      <alignment horizontal="center"/>
      <protection/>
    </xf>
    <xf numFmtId="0" fontId="2" fillId="0" borderId="10" xfId="61" applyFont="1" applyBorder="1">
      <alignment/>
      <protection/>
    </xf>
    <xf numFmtId="0" fontId="3" fillId="0" borderId="10" xfId="61" applyFont="1" applyBorder="1">
      <alignment/>
      <protection/>
    </xf>
    <xf numFmtId="0" fontId="3" fillId="0" borderId="10" xfId="61" applyFont="1" applyBorder="1" applyAlignment="1">
      <alignment horizontal="center" vertical="center" wrapText="1"/>
      <protection/>
    </xf>
    <xf numFmtId="0" fontId="3" fillId="0" borderId="0" xfId="61" applyFont="1" applyAlignment="1">
      <alignment vertical="center"/>
      <protection/>
    </xf>
    <xf numFmtId="0" fontId="2" fillId="0" borderId="0" xfId="61" applyFont="1" applyAlignment="1">
      <alignment vertical="center"/>
      <protection/>
    </xf>
    <xf numFmtId="0" fontId="15" fillId="0" borderId="0" xfId="61" applyFont="1" applyAlignment="1">
      <alignment vertical="center"/>
      <protection/>
    </xf>
    <xf numFmtId="0" fontId="3" fillId="0" borderId="10" xfId="61" applyFont="1" applyBorder="1" applyAlignment="1">
      <alignment horizontal="center" vertical="center"/>
      <protection/>
    </xf>
    <xf numFmtId="0" fontId="3" fillId="0" borderId="10" xfId="61" applyFont="1" applyFill="1" applyBorder="1" applyAlignment="1">
      <alignment horizontal="center" vertical="center"/>
      <protection/>
    </xf>
    <xf numFmtId="0" fontId="2" fillId="0" borderId="10" xfId="61" applyFont="1" applyBorder="1" applyAlignment="1">
      <alignment horizontal="center" vertical="center"/>
      <protection/>
    </xf>
    <xf numFmtId="0" fontId="2" fillId="0" borderId="10" xfId="61" applyFont="1" applyBorder="1" applyAlignment="1">
      <alignment vertical="center"/>
      <protection/>
    </xf>
    <xf numFmtId="0" fontId="13" fillId="0" borderId="10" xfId="61" applyFont="1" applyBorder="1" applyAlignment="1">
      <alignment vertical="center" wrapText="1"/>
      <protection/>
    </xf>
    <xf numFmtId="0" fontId="14" fillId="0" borderId="0" xfId="61" applyFont="1" applyAlignment="1">
      <alignment vertical="center"/>
      <protection/>
    </xf>
    <xf numFmtId="0" fontId="16" fillId="0" borderId="10" xfId="61" applyFont="1" applyBorder="1" applyAlignment="1">
      <alignment horizontal="justify" vertical="center" wrapText="1"/>
      <protection/>
    </xf>
    <xf numFmtId="0" fontId="16" fillId="0" borderId="10" xfId="61" applyFont="1" applyBorder="1" applyAlignment="1">
      <alignment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17" fillId="0" borderId="0" xfId="0" applyFont="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10" xfId="0" applyFont="1" applyBorder="1" applyAlignment="1" quotePrefix="1">
      <alignment/>
    </xf>
    <xf numFmtId="0" fontId="17" fillId="0" borderId="0" xfId="0" applyFont="1" applyBorder="1" applyAlignment="1">
      <alignment/>
    </xf>
    <xf numFmtId="0" fontId="2" fillId="0" borderId="10" xfId="0" applyFont="1" applyBorder="1" applyAlignment="1">
      <alignment horizontal="left"/>
    </xf>
    <xf numFmtId="0" fontId="3" fillId="0" borderId="10" xfId="0" applyFont="1" applyBorder="1" applyAlignment="1">
      <alignment/>
    </xf>
    <xf numFmtId="0" fontId="2" fillId="0" borderId="10" xfId="0" applyFont="1" applyFill="1" applyBorder="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10" xfId="0" applyFont="1" applyFill="1" applyBorder="1" applyAlignment="1">
      <alignment/>
    </xf>
    <xf numFmtId="0" fontId="3" fillId="0" borderId="10" xfId="0" applyFont="1" applyBorder="1" applyAlignment="1">
      <alignment horizontal="center"/>
    </xf>
    <xf numFmtId="0" fontId="2" fillId="0" borderId="0" xfId="0" applyFont="1" applyAlignment="1">
      <alignment horizontal="left"/>
    </xf>
    <xf numFmtId="0" fontId="2" fillId="0" borderId="12" xfId="0" applyFont="1" applyBorder="1" applyAlignment="1">
      <alignment vertical="center"/>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2" fillId="0" borderId="12" xfId="0" applyFont="1" applyFill="1" applyBorder="1" applyAlignment="1">
      <alignment vertical="center"/>
    </xf>
    <xf numFmtId="0" fontId="2" fillId="0" borderId="13" xfId="61" applyFont="1" applyBorder="1" applyAlignment="1">
      <alignment horizontal="center" vertical="center"/>
      <protection/>
    </xf>
    <xf numFmtId="0" fontId="2" fillId="0" borderId="14" xfId="61" applyFont="1" applyBorder="1" applyAlignment="1">
      <alignment vertical="center"/>
      <protection/>
    </xf>
    <xf numFmtId="0" fontId="7" fillId="0" borderId="0" xfId="61" applyFont="1">
      <alignment/>
      <protection/>
    </xf>
    <xf numFmtId="0" fontId="22" fillId="0" borderId="0" xfId="61" applyFont="1">
      <alignment/>
      <protection/>
    </xf>
    <xf numFmtId="0" fontId="23" fillId="0" borderId="0" xfId="61" applyFont="1">
      <alignment/>
      <protection/>
    </xf>
    <xf numFmtId="0" fontId="22" fillId="0" borderId="0" xfId="61" applyFont="1" applyAlignment="1">
      <alignment horizontal="center"/>
      <protection/>
    </xf>
    <xf numFmtId="0" fontId="3" fillId="0" borderId="10" xfId="61" applyFont="1" applyBorder="1" applyAlignment="1">
      <alignment horizontal="center" vertical="center" wrapText="1"/>
      <protection/>
    </xf>
    <xf numFmtId="0" fontId="2" fillId="0" borderId="10" xfId="61" applyFont="1" applyBorder="1">
      <alignment/>
      <protection/>
    </xf>
    <xf numFmtId="0" fontId="3" fillId="0" borderId="10" xfId="61" applyFont="1" applyBorder="1">
      <alignment/>
      <protection/>
    </xf>
    <xf numFmtId="0" fontId="3" fillId="0" borderId="0" xfId="61" applyFont="1">
      <alignment/>
      <protection/>
    </xf>
    <xf numFmtId="0" fontId="2" fillId="0" borderId="0" xfId="61" applyFont="1">
      <alignment/>
      <protection/>
    </xf>
    <xf numFmtId="0" fontId="3" fillId="0" borderId="0" xfId="0" applyFont="1" applyAlignment="1">
      <alignment/>
    </xf>
    <xf numFmtId="183" fontId="2" fillId="0" borderId="0" xfId="42" applyNumberFormat="1" applyFont="1" applyAlignment="1">
      <alignment/>
    </xf>
    <xf numFmtId="0" fontId="3" fillId="0" borderId="10" xfId="0" applyFont="1" applyFill="1" applyBorder="1" applyAlignment="1">
      <alignment horizontal="center"/>
    </xf>
    <xf numFmtId="183" fontId="2" fillId="0" borderId="0" xfId="42" applyNumberFormat="1" applyFont="1" applyFill="1" applyAlignment="1">
      <alignment/>
    </xf>
    <xf numFmtId="0" fontId="2" fillId="0" borderId="0" xfId="0" applyFont="1" applyFill="1" applyAlignment="1">
      <alignment/>
    </xf>
    <xf numFmtId="0" fontId="3" fillId="0" borderId="0" xfId="0" applyFont="1"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right" vertical="center" wrapText="1"/>
    </xf>
    <xf numFmtId="0" fontId="2" fillId="0" borderId="10" xfId="0" applyFont="1" applyBorder="1" applyAlignment="1">
      <alignment vertical="center"/>
    </xf>
    <xf numFmtId="0" fontId="3" fillId="0" borderId="10" xfId="0" applyFont="1" applyBorder="1" applyAlignment="1">
      <alignment horizontal="center" vertical="center"/>
    </xf>
    <xf numFmtId="0" fontId="2"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xf>
    <xf numFmtId="0" fontId="2" fillId="0" borderId="10" xfId="0" applyFont="1" applyBorder="1" applyAlignment="1">
      <alignment/>
    </xf>
    <xf numFmtId="0" fontId="3" fillId="0" borderId="10" xfId="0" applyFont="1" applyBorder="1" applyAlignment="1">
      <alignment/>
    </xf>
    <xf numFmtId="0" fontId="3" fillId="0" borderId="10" xfId="0" applyFont="1" applyBorder="1" applyAlignment="1">
      <alignment horizontal="left" vertical="center"/>
    </xf>
    <xf numFmtId="0" fontId="3" fillId="0" borderId="10" xfId="0" applyFont="1" applyBorder="1" applyAlignment="1">
      <alignment/>
    </xf>
    <xf numFmtId="0" fontId="2" fillId="0" borderId="0" xfId="61" applyFont="1" applyAlignment="1">
      <alignment wrapText="1"/>
      <protection/>
    </xf>
    <xf numFmtId="0" fontId="2" fillId="0" borderId="12" xfId="61" applyFont="1" applyBorder="1">
      <alignment/>
      <protection/>
    </xf>
    <xf numFmtId="0" fontId="2" fillId="0" borderId="14" xfId="61" applyFont="1" applyBorder="1">
      <alignment/>
      <protection/>
    </xf>
    <xf numFmtId="0" fontId="2" fillId="0" borderId="14" xfId="61" applyFont="1" applyBorder="1" applyAlignment="1">
      <alignment wrapText="1"/>
      <protection/>
    </xf>
    <xf numFmtId="0" fontId="2" fillId="0" borderId="10" xfId="61" applyFont="1" applyBorder="1" applyAlignment="1">
      <alignment wrapText="1"/>
      <protection/>
    </xf>
    <xf numFmtId="0" fontId="2" fillId="0" borderId="12" xfId="0" applyFont="1" applyBorder="1" applyAlignment="1">
      <alignment horizontal="center" vertical="center"/>
    </xf>
    <xf numFmtId="0" fontId="2" fillId="0" borderId="10" xfId="61" applyFont="1" applyBorder="1" applyAlignment="1">
      <alignment horizontal="center"/>
      <protection/>
    </xf>
    <xf numFmtId="0" fontId="71" fillId="0" borderId="0" xfId="61" applyFont="1" applyAlignment="1">
      <alignment vertical="center"/>
      <protection/>
    </xf>
    <xf numFmtId="0" fontId="17" fillId="0" borderId="0" xfId="61" applyFont="1">
      <alignment/>
      <protection/>
    </xf>
    <xf numFmtId="0" fontId="3" fillId="0" borderId="15" xfId="61" applyFont="1" applyBorder="1" applyAlignment="1">
      <alignment vertical="center" wrapText="1"/>
      <protection/>
    </xf>
    <xf numFmtId="0" fontId="3" fillId="0" borderId="10" xfId="61" applyFont="1" applyBorder="1" applyAlignment="1">
      <alignment vertical="center" wrapText="1"/>
      <protection/>
    </xf>
    <xf numFmtId="0" fontId="17" fillId="0" borderId="10" xfId="61" applyFont="1" applyBorder="1">
      <alignment/>
      <protection/>
    </xf>
    <xf numFmtId="0" fontId="2" fillId="34" borderId="13" xfId="61" applyFont="1" applyFill="1" applyBorder="1" applyAlignment="1">
      <alignment vertical="center"/>
      <protection/>
    </xf>
    <xf numFmtId="0" fontId="2" fillId="0" borderId="13" xfId="61" applyFont="1" applyBorder="1" applyAlignment="1">
      <alignment vertical="center" wrapText="1"/>
      <protection/>
    </xf>
    <xf numFmtId="0" fontId="2" fillId="0" borderId="13" xfId="61" applyFont="1" applyBorder="1">
      <alignment/>
      <protection/>
    </xf>
    <xf numFmtId="0" fontId="2" fillId="0" borderId="12" xfId="61" applyFont="1" applyBorder="1" applyAlignment="1">
      <alignment vertical="center"/>
      <protection/>
    </xf>
    <xf numFmtId="0" fontId="2" fillId="34" borderId="12" xfId="61" applyFont="1" applyFill="1" applyBorder="1" applyAlignment="1">
      <alignment vertical="center"/>
      <protection/>
    </xf>
    <xf numFmtId="0" fontId="2" fillId="0" borderId="12" xfId="61" applyFont="1" applyBorder="1" applyAlignment="1">
      <alignment vertical="center" wrapText="1"/>
      <protection/>
    </xf>
    <xf numFmtId="0" fontId="2" fillId="34" borderId="12" xfId="61" applyFont="1" applyFill="1" applyBorder="1" applyAlignment="1">
      <alignment vertical="center" wrapText="1"/>
      <protection/>
    </xf>
    <xf numFmtId="0" fontId="3" fillId="0" borderId="15" xfId="61" applyFont="1" applyBorder="1" applyAlignment="1">
      <alignment horizontal="center" vertical="center"/>
      <protection/>
    </xf>
    <xf numFmtId="0" fontId="3" fillId="0" borderId="0" xfId="61" applyFont="1" applyAlignment="1">
      <alignment horizontal="left"/>
      <protection/>
    </xf>
    <xf numFmtId="0" fontId="2" fillId="0" borderId="16" xfId="0" applyFont="1" applyBorder="1" applyAlignment="1">
      <alignment vertical="center"/>
    </xf>
    <xf numFmtId="0" fontId="3" fillId="0" borderId="12" xfId="61" applyFont="1" applyFill="1" applyBorder="1" applyAlignment="1">
      <alignment vertical="center"/>
      <protection/>
    </xf>
    <xf numFmtId="0" fontId="2" fillId="0" borderId="16" xfId="0" applyFont="1" applyBorder="1" applyAlignment="1">
      <alignment vertical="center" wrapText="1"/>
    </xf>
    <xf numFmtId="0" fontId="2" fillId="0" borderId="14" xfId="61" applyFont="1" applyBorder="1" applyAlignment="1">
      <alignment horizontal="center"/>
      <protection/>
    </xf>
    <xf numFmtId="0" fontId="2" fillId="0" borderId="14" xfId="61" applyFont="1" applyBorder="1">
      <alignment/>
      <protection/>
    </xf>
    <xf numFmtId="0" fontId="2" fillId="0" borderId="16" xfId="0" applyFont="1" applyBorder="1" applyAlignment="1">
      <alignment horizontal="center" vertical="center"/>
    </xf>
    <xf numFmtId="0" fontId="2" fillId="0" borderId="14" xfId="61" applyFont="1" applyBorder="1" applyAlignment="1">
      <alignment horizontal="center" vertical="center"/>
      <protection/>
    </xf>
    <xf numFmtId="0" fontId="2" fillId="0" borderId="12" xfId="61" applyFont="1" applyBorder="1" applyAlignment="1">
      <alignment horizontal="center" vertical="center"/>
      <protection/>
    </xf>
    <xf numFmtId="0" fontId="17" fillId="0" borderId="17" xfId="0" applyFont="1" applyBorder="1" applyAlignment="1">
      <alignment horizontal="left"/>
    </xf>
    <xf numFmtId="0" fontId="17" fillId="0" borderId="17" xfId="0" applyFont="1" applyBorder="1" applyAlignment="1">
      <alignment/>
    </xf>
    <xf numFmtId="0" fontId="2" fillId="0" borderId="13" xfId="0" applyFont="1" applyBorder="1" applyAlignment="1">
      <alignment/>
    </xf>
    <xf numFmtId="0" fontId="2" fillId="0" borderId="12" xfId="0" applyFont="1" applyBorder="1" applyAlignment="1">
      <alignment/>
    </xf>
    <xf numFmtId="0" fontId="2" fillId="0" borderId="14" xfId="0" applyFont="1" applyBorder="1" applyAlignment="1">
      <alignment/>
    </xf>
    <xf numFmtId="0" fontId="2" fillId="0" borderId="12" xfId="0" applyFont="1" applyBorder="1" applyAlignment="1">
      <alignment horizontal="center"/>
    </xf>
    <xf numFmtId="0" fontId="2" fillId="0" borderId="18" xfId="0" applyFont="1" applyBorder="1" applyAlignment="1">
      <alignment horizontal="center"/>
    </xf>
    <xf numFmtId="0" fontId="72" fillId="0" borderId="12" xfId="0" applyFont="1" applyBorder="1" applyAlignment="1">
      <alignment vertical="center" wrapText="1"/>
    </xf>
    <xf numFmtId="0" fontId="72" fillId="0" borderId="12" xfId="0" applyFont="1" applyFill="1" applyBorder="1" applyAlignment="1">
      <alignment vertical="center" wrapText="1"/>
    </xf>
    <xf numFmtId="0" fontId="2" fillId="0" borderId="14" xfId="0" applyFont="1" applyFill="1" applyBorder="1" applyAlignment="1">
      <alignment vertical="center"/>
    </xf>
    <xf numFmtId="0" fontId="72" fillId="0" borderId="14" xfId="0" applyFont="1" applyFill="1" applyBorder="1" applyAlignment="1">
      <alignment vertical="center" wrapText="1"/>
    </xf>
    <xf numFmtId="0" fontId="2" fillId="0" borderId="0" xfId="0" applyFont="1" applyAlignment="1">
      <alignment vertical="center"/>
    </xf>
    <xf numFmtId="0" fontId="2" fillId="0" borderId="14" xfId="0" applyFont="1" applyBorder="1" applyAlignment="1">
      <alignment horizontal="center"/>
    </xf>
    <xf numFmtId="183" fontId="2" fillId="0" borderId="13" xfId="42" applyNumberFormat="1" applyFont="1" applyBorder="1" applyAlignment="1">
      <alignment/>
    </xf>
    <xf numFmtId="3" fontId="3" fillId="0" borderId="10" xfId="0" applyNumberFormat="1" applyFont="1" applyBorder="1" applyAlignment="1">
      <alignment horizontal="center" vertical="center" wrapText="1"/>
    </xf>
    <xf numFmtId="183" fontId="3" fillId="0" borderId="10" xfId="42" applyNumberFormat="1" applyFont="1" applyBorder="1" applyAlignment="1">
      <alignment horizontal="right" vertical="center" wrapText="1"/>
    </xf>
    <xf numFmtId="0" fontId="3" fillId="0" borderId="10"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Alignment="1">
      <alignment/>
    </xf>
    <xf numFmtId="0" fontId="2" fillId="0" borderId="21" xfId="0" applyFont="1" applyBorder="1" applyAlignment="1">
      <alignment vertical="center"/>
    </xf>
    <xf numFmtId="0" fontId="3" fillId="0" borderId="21" xfId="0" applyFont="1" applyBorder="1" applyAlignment="1">
      <alignment vertical="center"/>
    </xf>
    <xf numFmtId="0" fontId="2" fillId="0" borderId="21" xfId="0" applyFont="1" applyBorder="1" applyAlignment="1">
      <alignment horizontal="left" vertical="center" wrapText="1"/>
    </xf>
    <xf numFmtId="0" fontId="2" fillId="0" borderId="21" xfId="0" applyFont="1" applyBorder="1" applyAlignment="1">
      <alignment horizontal="justify" vertical="center"/>
    </xf>
    <xf numFmtId="0" fontId="2" fillId="0" borderId="21" xfId="0" applyFont="1" applyBorder="1" applyAlignment="1">
      <alignment horizontal="center" vertical="center"/>
    </xf>
    <xf numFmtId="0" fontId="3" fillId="0" borderId="21" xfId="0" applyFont="1" applyBorder="1" applyAlignment="1">
      <alignment horizontal="center" vertical="center"/>
    </xf>
    <xf numFmtId="0" fontId="2" fillId="0" borderId="21" xfId="0" applyFont="1" applyBorder="1" applyAlignment="1">
      <alignment vertical="center" wrapText="1"/>
    </xf>
    <xf numFmtId="0" fontId="3" fillId="0" borderId="21" xfId="0" applyFont="1" applyBorder="1" applyAlignment="1">
      <alignment horizontal="justify" vertical="center"/>
    </xf>
    <xf numFmtId="0" fontId="2" fillId="0" borderId="21" xfId="0" applyFont="1" applyBorder="1" applyAlignment="1" quotePrefix="1">
      <alignment horizontal="justify" vertical="center"/>
    </xf>
    <xf numFmtId="0" fontId="2" fillId="0" borderId="21" xfId="0" applyFont="1" applyBorder="1" applyAlignment="1" quotePrefix="1">
      <alignment horizontal="justify" vertical="center" wrapText="1"/>
    </xf>
    <xf numFmtId="0" fontId="3" fillId="0" borderId="21" xfId="0" applyFont="1" applyBorder="1" applyAlignment="1">
      <alignment vertical="center" wrapText="1"/>
    </xf>
    <xf numFmtId="0" fontId="2" fillId="0" borderId="21" xfId="0" applyFont="1" applyBorder="1" applyAlignment="1" quotePrefix="1">
      <alignment horizontal="left" vertical="center" wrapText="1"/>
    </xf>
    <xf numFmtId="0" fontId="2" fillId="0" borderId="21" xfId="0" applyFont="1" applyBorder="1" applyAlignment="1" quotePrefix="1">
      <alignment vertical="center"/>
    </xf>
    <xf numFmtId="0" fontId="2" fillId="0" borderId="15" xfId="61" applyFont="1" applyBorder="1">
      <alignment/>
      <protection/>
    </xf>
    <xf numFmtId="0" fontId="3" fillId="0" borderId="10" xfId="61" applyFont="1" applyBorder="1" applyAlignment="1">
      <alignment horizontal="center"/>
      <protection/>
    </xf>
    <xf numFmtId="0" fontId="3" fillId="0" borderId="10" xfId="61" applyFont="1" applyBorder="1" applyAlignment="1">
      <alignment horizontal="center" vertical="center"/>
      <protection/>
    </xf>
    <xf numFmtId="0" fontId="2" fillId="0" borderId="0" xfId="61" applyFont="1" applyAlignment="1">
      <alignment horizontal="center"/>
      <protection/>
    </xf>
    <xf numFmtId="0" fontId="3" fillId="35" borderId="22" xfId="0" applyFont="1" applyFill="1" applyBorder="1" applyAlignment="1">
      <alignment horizontal="center" vertical="center"/>
    </xf>
    <xf numFmtId="0" fontId="3" fillId="35" borderId="22" xfId="0" applyFont="1" applyFill="1" applyBorder="1" applyAlignment="1">
      <alignment vertical="center"/>
    </xf>
    <xf numFmtId="0" fontId="3" fillId="35" borderId="22" xfId="0" applyFont="1" applyFill="1" applyBorder="1" applyAlignment="1">
      <alignment horizontal="justify" vertical="center"/>
    </xf>
    <xf numFmtId="0" fontId="3" fillId="35" borderId="21" xfId="0" applyFont="1" applyFill="1" applyBorder="1" applyAlignment="1">
      <alignment horizontal="center" vertical="center"/>
    </xf>
    <xf numFmtId="0" fontId="3" fillId="35" borderId="21" xfId="0" applyFont="1" applyFill="1" applyBorder="1" applyAlignment="1">
      <alignment vertical="center"/>
    </xf>
    <xf numFmtId="0" fontId="3" fillId="35" borderId="21" xfId="0" applyFont="1" applyFill="1" applyBorder="1" applyAlignment="1">
      <alignment horizontal="justify" vertical="center"/>
    </xf>
    <xf numFmtId="0" fontId="2" fillId="0" borderId="0" xfId="61" applyFont="1" applyAlignment="1">
      <alignment vertical="center"/>
      <protection/>
    </xf>
    <xf numFmtId="0" fontId="2" fillId="0" borderId="14" xfId="61" applyFont="1" applyBorder="1" applyAlignment="1">
      <alignment vertical="center" wrapText="1"/>
      <protection/>
    </xf>
    <xf numFmtId="0" fontId="2" fillId="0" borderId="23" xfId="61" applyFont="1" applyBorder="1">
      <alignment/>
      <protection/>
    </xf>
    <xf numFmtId="0" fontId="2" fillId="0" borderId="24" xfId="61" applyFont="1" applyBorder="1">
      <alignment/>
      <protection/>
    </xf>
    <xf numFmtId="43" fontId="3" fillId="0" borderId="10" xfId="42" applyFont="1" applyBorder="1" applyAlignment="1">
      <alignment/>
    </xf>
    <xf numFmtId="0" fontId="3" fillId="0" borderId="17" xfId="61" applyFont="1" applyBorder="1" applyAlignment="1">
      <alignment horizontal="center"/>
      <protection/>
    </xf>
    <xf numFmtId="43" fontId="3" fillId="0" borderId="10" xfId="42" applyFont="1" applyBorder="1" applyAlignment="1">
      <alignment horizontal="center"/>
    </xf>
    <xf numFmtId="43" fontId="3" fillId="0" borderId="0" xfId="42" applyFont="1" applyAlignment="1">
      <alignment/>
    </xf>
    <xf numFmtId="0" fontId="3" fillId="0" borderId="10" xfId="61" applyFont="1" applyFill="1" applyBorder="1" applyAlignment="1">
      <alignment vertical="center"/>
      <protection/>
    </xf>
    <xf numFmtId="0" fontId="3" fillId="0" borderId="10" xfId="61" applyFont="1" applyFill="1" applyBorder="1" applyAlignment="1">
      <alignment vertical="center" wrapText="1"/>
      <protection/>
    </xf>
    <xf numFmtId="0" fontId="3" fillId="0" borderId="12" xfId="61" applyFont="1" applyFill="1" applyBorder="1" applyAlignment="1">
      <alignment horizontal="center" vertical="center"/>
      <protection/>
    </xf>
    <xf numFmtId="0" fontId="3" fillId="0" borderId="12" xfId="61" applyFont="1" applyFill="1" applyBorder="1" applyAlignment="1">
      <alignment vertical="center" wrapText="1"/>
      <protection/>
    </xf>
    <xf numFmtId="0" fontId="12" fillId="0" borderId="16" xfId="61" applyFont="1" applyBorder="1" applyAlignment="1">
      <alignment horizontal="justify" vertical="center" wrapText="1"/>
      <protection/>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6" xfId="61" applyFont="1" applyBorder="1">
      <alignment/>
      <protection/>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2" fillId="0" borderId="13" xfId="0" applyFont="1" applyFill="1" applyBorder="1" applyAlignment="1">
      <alignment horizontal="center"/>
    </xf>
    <xf numFmtId="0" fontId="2" fillId="0" borderId="13" xfId="0" applyFont="1" applyFill="1" applyBorder="1" applyAlignment="1">
      <alignment/>
    </xf>
    <xf numFmtId="0" fontId="2" fillId="0" borderId="12" xfId="0" applyFont="1" applyFill="1" applyBorder="1" applyAlignment="1">
      <alignment horizontal="center"/>
    </xf>
    <xf numFmtId="0" fontId="2" fillId="0" borderId="12" xfId="0" applyFont="1" applyFill="1" applyBorder="1" applyAlignment="1">
      <alignment/>
    </xf>
    <xf numFmtId="0" fontId="2" fillId="0" borderId="0" xfId="0" applyFont="1" applyFill="1" applyAlignment="1">
      <alignment/>
    </xf>
    <xf numFmtId="0" fontId="3" fillId="12" borderId="21" xfId="0" applyFont="1" applyFill="1" applyBorder="1" applyAlignment="1">
      <alignment horizontal="center" vertical="center"/>
    </xf>
    <xf numFmtId="0" fontId="3" fillId="12" borderId="21" xfId="0" applyFont="1" applyFill="1" applyBorder="1" applyAlignment="1">
      <alignment vertical="center"/>
    </xf>
    <xf numFmtId="0" fontId="3" fillId="12" borderId="21" xfId="0" applyFont="1" applyFill="1" applyBorder="1" applyAlignment="1">
      <alignment horizontal="justify" vertical="center"/>
    </xf>
    <xf numFmtId="0" fontId="2" fillId="12" borderId="21" xfId="0" applyFont="1" applyFill="1" applyBorder="1" applyAlignment="1">
      <alignment vertical="center"/>
    </xf>
    <xf numFmtId="0" fontId="2" fillId="12" borderId="21" xfId="0" applyFont="1" applyFill="1" applyBorder="1" applyAlignment="1">
      <alignment horizontal="center" vertical="center"/>
    </xf>
    <xf numFmtId="0" fontId="2" fillId="12" borderId="21" xfId="0" applyFont="1" applyFill="1" applyBorder="1" applyAlignment="1">
      <alignment vertical="center" wrapText="1"/>
    </xf>
    <xf numFmtId="0" fontId="2" fillId="12" borderId="21" xfId="0" applyFont="1" applyFill="1" applyBorder="1" applyAlignment="1">
      <alignment horizontal="justify" vertical="center"/>
    </xf>
    <xf numFmtId="0" fontId="2" fillId="12" borderId="21" xfId="0" applyFont="1" applyFill="1" applyBorder="1" applyAlignment="1" quotePrefix="1">
      <alignment vertical="center"/>
    </xf>
    <xf numFmtId="0" fontId="2" fillId="0" borderId="21" xfId="0" applyFont="1" applyBorder="1" applyAlignment="1" quotePrefix="1">
      <alignment vertical="center" wrapText="1"/>
    </xf>
    <xf numFmtId="0" fontId="20" fillId="0" borderId="10" xfId="61" applyFont="1" applyBorder="1" applyAlignment="1">
      <alignment horizontal="justify" vertical="center" wrapText="1"/>
      <protection/>
    </xf>
    <xf numFmtId="0" fontId="2" fillId="12" borderId="25" xfId="0" applyFont="1" applyFill="1" applyBorder="1" applyAlignment="1">
      <alignment horizontal="center" vertical="center"/>
    </xf>
    <xf numFmtId="0" fontId="3" fillId="12" borderId="25" xfId="0" applyFont="1" applyFill="1" applyBorder="1" applyAlignment="1">
      <alignment vertical="center" wrapText="1"/>
    </xf>
    <xf numFmtId="0" fontId="2" fillId="12" borderId="25" xfId="0" applyFont="1" applyFill="1" applyBorder="1" applyAlignment="1" quotePrefix="1">
      <alignment horizontal="justify" vertical="center" wrapText="1"/>
    </xf>
    <xf numFmtId="43" fontId="2" fillId="0" borderId="10" xfId="42"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43" fontId="3" fillId="0" borderId="10" xfId="0" applyNumberFormat="1" applyFont="1" applyBorder="1" applyAlignment="1">
      <alignment/>
    </xf>
    <xf numFmtId="0" fontId="3" fillId="0" borderId="21" xfId="0" applyFont="1" applyBorder="1" applyAlignment="1" quotePrefix="1">
      <alignment horizontal="center" vertical="center"/>
    </xf>
    <xf numFmtId="0" fontId="3" fillId="0" borderId="12" xfId="60" applyFont="1" applyFill="1" applyBorder="1" applyAlignment="1">
      <alignment vertical="center"/>
      <protection/>
    </xf>
    <xf numFmtId="0" fontId="3" fillId="0" borderId="18" xfId="60" applyFont="1" applyFill="1" applyBorder="1" applyAlignment="1">
      <alignment vertical="center"/>
      <protection/>
    </xf>
    <xf numFmtId="0" fontId="3" fillId="0" borderId="11" xfId="60" applyFont="1" applyFill="1" applyBorder="1" applyAlignment="1">
      <alignment vertical="center"/>
      <protection/>
    </xf>
    <xf numFmtId="183" fontId="3" fillId="0" borderId="10" xfId="60" applyNumberFormat="1" applyFont="1" applyFill="1" applyBorder="1" applyAlignment="1">
      <alignment vertical="center"/>
      <protection/>
    </xf>
    <xf numFmtId="0" fontId="17" fillId="0" borderId="10" xfId="60" applyFont="1" applyFill="1" applyBorder="1" applyAlignment="1">
      <alignment vertical="center"/>
      <protection/>
    </xf>
    <xf numFmtId="3" fontId="3" fillId="0" borderId="10" xfId="60" applyNumberFormat="1" applyFont="1" applyFill="1" applyBorder="1" applyAlignment="1">
      <alignment vertical="center"/>
      <protection/>
    </xf>
    <xf numFmtId="3" fontId="3" fillId="0" borderId="10" xfId="60" applyNumberFormat="1" applyFont="1" applyFill="1" applyBorder="1" applyAlignment="1">
      <alignment horizontal="center" vertical="center"/>
      <protection/>
    </xf>
    <xf numFmtId="49" fontId="2" fillId="0" borderId="18" xfId="60" applyNumberFormat="1" applyFont="1" applyFill="1" applyBorder="1" applyAlignment="1" quotePrefix="1">
      <alignment horizontal="left" vertical="center" wrapText="1"/>
      <protection/>
    </xf>
    <xf numFmtId="183" fontId="2" fillId="0" borderId="18" xfId="45" applyNumberFormat="1" applyFont="1" applyFill="1" applyBorder="1" applyAlignment="1">
      <alignment vertical="center"/>
    </xf>
    <xf numFmtId="3" fontId="3" fillId="0" borderId="18" xfId="60" applyNumberFormat="1" applyFont="1" applyFill="1" applyBorder="1" applyAlignment="1">
      <alignment horizontal="right" vertical="center"/>
      <protection/>
    </xf>
    <xf numFmtId="3" fontId="3" fillId="0" borderId="18" xfId="60" applyNumberFormat="1" applyFont="1" applyFill="1" applyBorder="1" applyAlignment="1">
      <alignment horizontal="center" vertical="center"/>
      <protection/>
    </xf>
    <xf numFmtId="49" fontId="2" fillId="0" borderId="12" xfId="60" applyNumberFormat="1" applyFont="1" applyFill="1" applyBorder="1" applyAlignment="1" quotePrefix="1">
      <alignment horizontal="left" vertical="center" wrapText="1"/>
      <protection/>
    </xf>
    <xf numFmtId="183" fontId="2" fillId="0" borderId="12" xfId="45" applyNumberFormat="1" applyFont="1" applyFill="1" applyBorder="1" applyAlignment="1">
      <alignment vertical="center"/>
    </xf>
    <xf numFmtId="183" fontId="3" fillId="0" borderId="12" xfId="45" applyNumberFormat="1" applyFont="1" applyFill="1" applyBorder="1" applyAlignment="1">
      <alignment vertical="center"/>
    </xf>
    <xf numFmtId="3" fontId="3" fillId="0" borderId="12" xfId="60" applyNumberFormat="1" applyFont="1" applyFill="1" applyBorder="1" applyAlignment="1">
      <alignment horizontal="right" vertical="center"/>
      <protection/>
    </xf>
    <xf numFmtId="3" fontId="3" fillId="0" borderId="12" xfId="60" applyNumberFormat="1" applyFont="1" applyFill="1" applyBorder="1" applyAlignment="1">
      <alignment horizontal="center" vertical="center"/>
      <protection/>
    </xf>
    <xf numFmtId="183" fontId="13" fillId="0" borderId="12" xfId="45" applyNumberFormat="1" applyFont="1" applyFill="1" applyBorder="1" applyAlignment="1">
      <alignment vertical="center"/>
    </xf>
    <xf numFmtId="0" fontId="3" fillId="0" borderId="16" xfId="60" applyFont="1" applyFill="1" applyBorder="1" applyAlignment="1">
      <alignment vertical="center"/>
      <protection/>
    </xf>
    <xf numFmtId="49" fontId="2" fillId="0" borderId="16" xfId="60" applyNumberFormat="1" applyFont="1" applyFill="1" applyBorder="1" applyAlignment="1" quotePrefix="1">
      <alignment horizontal="left" vertical="center" wrapText="1"/>
      <protection/>
    </xf>
    <xf numFmtId="183" fontId="2" fillId="0" borderId="16" xfId="45" applyNumberFormat="1" applyFont="1" applyFill="1" applyBorder="1" applyAlignment="1">
      <alignment vertical="center"/>
    </xf>
    <xf numFmtId="183" fontId="13" fillId="0" borderId="16" xfId="45" applyNumberFormat="1" applyFont="1" applyFill="1" applyBorder="1" applyAlignment="1">
      <alignment vertical="center"/>
    </xf>
    <xf numFmtId="3" fontId="3" fillId="0" borderId="16" xfId="60" applyNumberFormat="1" applyFont="1" applyFill="1" applyBorder="1" applyAlignment="1">
      <alignment horizontal="right" vertical="center"/>
      <protection/>
    </xf>
    <xf numFmtId="3" fontId="3" fillId="0" borderId="16" xfId="60" applyNumberFormat="1" applyFont="1" applyFill="1" applyBorder="1" applyAlignment="1">
      <alignment horizontal="center" vertical="center"/>
      <protection/>
    </xf>
    <xf numFmtId="0" fontId="3" fillId="0" borderId="13" xfId="60" applyFont="1" applyFill="1" applyBorder="1" applyAlignment="1">
      <alignment vertical="center"/>
      <protection/>
    </xf>
    <xf numFmtId="49" fontId="2" fillId="0" borderId="13" xfId="60" applyNumberFormat="1" applyFont="1" applyFill="1" applyBorder="1" applyAlignment="1" quotePrefix="1">
      <alignment horizontal="left" vertical="center" wrapText="1"/>
      <protection/>
    </xf>
    <xf numFmtId="183" fontId="2" fillId="0" borderId="13" xfId="45" applyNumberFormat="1" applyFont="1" applyFill="1" applyBorder="1" applyAlignment="1">
      <alignment vertical="center"/>
    </xf>
    <xf numFmtId="183" fontId="13" fillId="0" borderId="13" xfId="45" applyNumberFormat="1" applyFont="1" applyFill="1" applyBorder="1" applyAlignment="1">
      <alignment vertical="center"/>
    </xf>
    <xf numFmtId="3" fontId="3" fillId="0" borderId="13" xfId="60" applyNumberFormat="1" applyFont="1" applyFill="1" applyBorder="1" applyAlignment="1">
      <alignment horizontal="right" vertical="center"/>
      <protection/>
    </xf>
    <xf numFmtId="3" fontId="3" fillId="0" borderId="13" xfId="60" applyNumberFormat="1" applyFont="1" applyFill="1" applyBorder="1" applyAlignment="1">
      <alignment horizontal="center" vertical="center"/>
      <protection/>
    </xf>
    <xf numFmtId="0" fontId="3" fillId="0" borderId="14" xfId="60" applyFont="1" applyFill="1" applyBorder="1" applyAlignment="1">
      <alignment vertical="center"/>
      <protection/>
    </xf>
    <xf numFmtId="183" fontId="2" fillId="0" borderId="14" xfId="45" applyNumberFormat="1" applyFont="1" applyFill="1" applyBorder="1" applyAlignment="1">
      <alignment vertical="center"/>
    </xf>
    <xf numFmtId="183" fontId="13" fillId="0" borderId="14" xfId="45" applyNumberFormat="1" applyFont="1" applyFill="1" applyBorder="1" applyAlignment="1">
      <alignment vertical="center"/>
    </xf>
    <xf numFmtId="3" fontId="3" fillId="0" borderId="14" xfId="60" applyNumberFormat="1" applyFont="1" applyFill="1" applyBorder="1" applyAlignment="1">
      <alignment horizontal="right" vertical="center"/>
      <protection/>
    </xf>
    <xf numFmtId="3" fontId="3" fillId="0" borderId="14" xfId="60" applyNumberFormat="1" applyFont="1" applyFill="1" applyBorder="1" applyAlignment="1">
      <alignment horizontal="center" vertical="center"/>
      <protection/>
    </xf>
    <xf numFmtId="183" fontId="13" fillId="0" borderId="18" xfId="45" applyNumberFormat="1" applyFont="1" applyFill="1" applyBorder="1" applyAlignment="1">
      <alignment vertical="center"/>
    </xf>
    <xf numFmtId="183" fontId="2" fillId="0" borderId="10" xfId="45" applyNumberFormat="1" applyFont="1" applyFill="1" applyBorder="1" applyAlignment="1">
      <alignment vertical="center"/>
    </xf>
    <xf numFmtId="183" fontId="13" fillId="0" borderId="10" xfId="45" applyNumberFormat="1" applyFont="1" applyFill="1" applyBorder="1" applyAlignment="1">
      <alignment vertical="center"/>
    </xf>
    <xf numFmtId="3" fontId="3" fillId="0" borderId="10" xfId="60" applyNumberFormat="1" applyFont="1" applyFill="1" applyBorder="1" applyAlignment="1">
      <alignment horizontal="right" vertical="center"/>
      <protection/>
    </xf>
    <xf numFmtId="0" fontId="19" fillId="0" borderId="18" xfId="60" applyFont="1" applyFill="1" applyBorder="1" applyAlignment="1">
      <alignment vertical="center"/>
      <protection/>
    </xf>
    <xf numFmtId="0" fontId="2" fillId="0" borderId="18" xfId="60" applyFont="1" applyFill="1" applyBorder="1" applyAlignment="1">
      <alignment vertical="center"/>
      <protection/>
    </xf>
    <xf numFmtId="0" fontId="12" fillId="0" borderId="0" xfId="60" applyFont="1" applyFill="1" applyAlignment="1">
      <alignment vertical="center"/>
      <protection/>
    </xf>
    <xf numFmtId="0" fontId="19" fillId="0" borderId="12" xfId="60" applyFont="1" applyFill="1" applyBorder="1" applyAlignment="1">
      <alignment vertical="center"/>
      <protection/>
    </xf>
    <xf numFmtId="0" fontId="19" fillId="0" borderId="16" xfId="60" applyFont="1" applyFill="1" applyBorder="1" applyAlignment="1">
      <alignment vertical="center"/>
      <protection/>
    </xf>
    <xf numFmtId="183" fontId="3" fillId="0" borderId="16" xfId="45" applyNumberFormat="1" applyFont="1" applyFill="1" applyBorder="1" applyAlignment="1">
      <alignment vertical="center"/>
    </xf>
    <xf numFmtId="49" fontId="2" fillId="0" borderId="18" xfId="60" applyNumberFormat="1" applyFont="1" applyFill="1" applyBorder="1" applyAlignment="1">
      <alignment horizontal="left" vertical="center" wrapText="1"/>
      <protection/>
    </xf>
    <xf numFmtId="49" fontId="2" fillId="0" borderId="11" xfId="60" applyNumberFormat="1" applyFont="1" applyFill="1" applyBorder="1" applyAlignment="1">
      <alignment horizontal="left" vertical="center" wrapText="1"/>
      <protection/>
    </xf>
    <xf numFmtId="183" fontId="2" fillId="0" borderId="11" xfId="45" applyNumberFormat="1" applyFont="1" applyFill="1" applyBorder="1" applyAlignment="1">
      <alignment vertical="center"/>
    </xf>
    <xf numFmtId="3" fontId="3" fillId="0" borderId="11" xfId="60" applyNumberFormat="1" applyFont="1" applyFill="1" applyBorder="1" applyAlignment="1">
      <alignment horizontal="right" vertical="center"/>
      <protection/>
    </xf>
    <xf numFmtId="3" fontId="3" fillId="0" borderId="11" xfId="60" applyNumberFormat="1" applyFont="1" applyFill="1" applyBorder="1" applyAlignment="1">
      <alignment horizontal="center" vertical="center"/>
      <protection/>
    </xf>
    <xf numFmtId="0" fontId="0" fillId="0" borderId="0" xfId="0" applyAlignment="1">
      <alignment/>
    </xf>
    <xf numFmtId="0" fontId="17" fillId="0" borderId="0" xfId="0" applyFont="1" applyAlignment="1" quotePrefix="1">
      <alignment/>
    </xf>
    <xf numFmtId="0" fontId="25" fillId="0" borderId="26" xfId="0" applyFont="1" applyBorder="1" applyAlignment="1">
      <alignment horizontal="center" vertical="center"/>
    </xf>
    <xf numFmtId="0" fontId="25" fillId="0" borderId="27" xfId="0" applyFont="1" applyBorder="1" applyAlignment="1">
      <alignment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12" xfId="0" applyFont="1" applyBorder="1" applyAlignment="1">
      <alignment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vertical="center"/>
    </xf>
    <xf numFmtId="0" fontId="25"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73" fillId="0" borderId="0" xfId="61" applyFont="1">
      <alignment/>
      <protection/>
    </xf>
    <xf numFmtId="0" fontId="23" fillId="0" borderId="0" xfId="61" applyFont="1" applyAlignment="1">
      <alignment horizontal="right"/>
      <protection/>
    </xf>
    <xf numFmtId="0" fontId="72" fillId="0" borderId="0" xfId="61" applyFont="1">
      <alignment/>
      <protection/>
    </xf>
    <xf numFmtId="0" fontId="73" fillId="0" borderId="10" xfId="61" applyFont="1" applyBorder="1" applyAlignment="1">
      <alignment horizontal="center"/>
      <protection/>
    </xf>
    <xf numFmtId="183" fontId="73" fillId="0" borderId="10" xfId="46" applyNumberFormat="1" applyFont="1" applyBorder="1" applyAlignment="1">
      <alignment horizontal="center"/>
    </xf>
    <xf numFmtId="0" fontId="73" fillId="0" borderId="10" xfId="61" applyFont="1" applyBorder="1" applyAlignment="1">
      <alignment horizontal="center" vertical="center"/>
      <protection/>
    </xf>
    <xf numFmtId="41" fontId="73" fillId="0" borderId="10" xfId="44" applyFont="1" applyBorder="1" applyAlignment="1">
      <alignment horizontal="right" vertical="center"/>
    </xf>
    <xf numFmtId="0" fontId="72" fillId="0" borderId="10" xfId="61" applyFont="1" applyBorder="1" applyAlignment="1">
      <alignment horizontal="center" vertical="center"/>
      <protection/>
    </xf>
    <xf numFmtId="0" fontId="72" fillId="0" borderId="10" xfId="61" applyFont="1" applyBorder="1" applyAlignment="1">
      <alignment vertical="center" wrapText="1"/>
      <protection/>
    </xf>
    <xf numFmtId="183" fontId="72" fillId="0" borderId="10" xfId="46" applyNumberFormat="1" applyFont="1" applyBorder="1" applyAlignment="1">
      <alignment wrapText="1"/>
    </xf>
    <xf numFmtId="0" fontId="72" fillId="0" borderId="10" xfId="61" applyFont="1" applyBorder="1" applyAlignment="1">
      <alignment wrapText="1"/>
      <protection/>
    </xf>
    <xf numFmtId="0" fontId="72" fillId="0" borderId="0" xfId="62" applyFont="1">
      <alignment/>
      <protection/>
    </xf>
    <xf numFmtId="0" fontId="73" fillId="0" borderId="0" xfId="62" applyFont="1" applyBorder="1" applyAlignment="1">
      <alignment horizontal="left" vertical="center"/>
      <protection/>
    </xf>
    <xf numFmtId="0" fontId="73" fillId="0" borderId="0" xfId="62" applyFont="1" applyBorder="1" applyAlignment="1">
      <alignment horizontal="left" vertical="center" wrapText="1"/>
      <protection/>
    </xf>
    <xf numFmtId="0" fontId="74" fillId="0" borderId="10" xfId="0" applyFont="1" applyBorder="1" applyAlignment="1">
      <alignment horizontal="center" vertical="center"/>
    </xf>
    <xf numFmtId="0" fontId="24" fillId="7" borderId="10" xfId="0" applyFont="1" applyFill="1" applyBorder="1" applyAlignment="1">
      <alignment vertical="center"/>
    </xf>
    <xf numFmtId="0" fontId="73" fillId="7" borderId="10" xfId="61" applyFont="1" applyFill="1" applyBorder="1" applyAlignment="1">
      <alignment horizontal="center" vertical="center"/>
      <protection/>
    </xf>
    <xf numFmtId="0" fontId="73" fillId="7" borderId="10" xfId="61" applyFont="1" applyFill="1" applyBorder="1" applyAlignment="1">
      <alignment horizontal="center"/>
      <protection/>
    </xf>
    <xf numFmtId="41" fontId="73" fillId="7" borderId="10" xfId="44" applyFont="1" applyFill="1" applyBorder="1" applyAlignment="1">
      <alignment horizontal="right" vertical="center"/>
    </xf>
    <xf numFmtId="0" fontId="72" fillId="7" borderId="10" xfId="61" applyFont="1" applyFill="1" applyBorder="1" applyAlignment="1">
      <alignment horizontal="center" vertical="center"/>
      <protection/>
    </xf>
    <xf numFmtId="0" fontId="72" fillId="7" borderId="10" xfId="61" applyFont="1" applyFill="1" applyBorder="1" applyAlignment="1">
      <alignment vertical="center" wrapText="1"/>
      <protection/>
    </xf>
    <xf numFmtId="0" fontId="72" fillId="7" borderId="10" xfId="61" applyFont="1" applyFill="1" applyBorder="1" applyAlignment="1">
      <alignment wrapText="1"/>
      <protection/>
    </xf>
    <xf numFmtId="0" fontId="25" fillId="0" borderId="16" xfId="0" applyFont="1" applyBorder="1" applyAlignment="1">
      <alignment vertical="center"/>
    </xf>
    <xf numFmtId="0" fontId="25" fillId="0" borderId="37" xfId="0" applyFont="1" applyBorder="1" applyAlignment="1">
      <alignment horizontal="center" vertical="center"/>
    </xf>
    <xf numFmtId="0" fontId="18" fillId="0" borderId="0" xfId="0" applyFont="1" applyAlignment="1">
      <alignment horizontal="center"/>
    </xf>
    <xf numFmtId="0" fontId="6" fillId="0" borderId="0" xfId="60" applyFont="1" applyAlignment="1">
      <alignment horizontal="left" indent="2"/>
      <protection/>
    </xf>
    <xf numFmtId="0" fontId="0" fillId="0" borderId="0" xfId="60">
      <alignment/>
      <protection/>
    </xf>
    <xf numFmtId="183" fontId="0" fillId="0" borderId="0" xfId="45" applyNumberFormat="1" applyFont="1" applyAlignment="1">
      <alignment/>
    </xf>
    <xf numFmtId="183" fontId="0" fillId="0" borderId="0" xfId="45" applyNumberFormat="1" applyFont="1" applyAlignment="1">
      <alignment/>
    </xf>
    <xf numFmtId="0" fontId="7" fillId="0" borderId="0" xfId="60" applyFont="1" applyBorder="1" applyAlignment="1">
      <alignment horizontal="center"/>
      <protection/>
    </xf>
    <xf numFmtId="183" fontId="7" fillId="0" borderId="0" xfId="45" applyNumberFormat="1" applyFont="1" applyBorder="1" applyAlignment="1">
      <alignment horizontal="center"/>
    </xf>
    <xf numFmtId="183" fontId="6" fillId="0" borderId="10" xfId="45" applyNumberFormat="1" applyFont="1" applyBorder="1" applyAlignment="1">
      <alignment horizontal="center" vertical="center"/>
    </xf>
    <xf numFmtId="0" fontId="6" fillId="0" borderId="10" xfId="60" applyFont="1" applyBorder="1" applyAlignment="1">
      <alignment horizontal="center" vertical="center"/>
      <protection/>
    </xf>
    <xf numFmtId="0" fontId="0" fillId="0" borderId="0" xfId="60" applyAlignment="1">
      <alignment vertical="center"/>
      <protection/>
    </xf>
    <xf numFmtId="0" fontId="6" fillId="0" borderId="11" xfId="60" applyFont="1" applyBorder="1" applyAlignment="1">
      <alignment horizontal="center" vertical="top" wrapText="1"/>
      <protection/>
    </xf>
    <xf numFmtId="0" fontId="6" fillId="0" borderId="11" xfId="60" applyFont="1" applyBorder="1" applyAlignment="1">
      <alignment vertical="top" wrapText="1"/>
      <protection/>
    </xf>
    <xf numFmtId="183" fontId="6" fillId="0" borderId="11" xfId="45" applyNumberFormat="1" applyFont="1" applyBorder="1" applyAlignment="1">
      <alignment horizontal="center" vertical="top" wrapText="1"/>
    </xf>
    <xf numFmtId="183" fontId="6" fillId="7" borderId="11" xfId="45" applyNumberFormat="1" applyFont="1" applyFill="1" applyBorder="1" applyAlignment="1">
      <alignment horizontal="center" vertical="top" wrapText="1"/>
    </xf>
    <xf numFmtId="0" fontId="7" fillId="0" borderId="11" xfId="60" applyFont="1" applyBorder="1" applyAlignment="1">
      <alignment horizontal="left" vertical="top" wrapText="1" indent="2"/>
      <protection/>
    </xf>
    <xf numFmtId="183" fontId="7" fillId="0" borderId="11" xfId="45" applyNumberFormat="1" applyFont="1" applyBorder="1" applyAlignment="1">
      <alignment horizontal="center" vertical="top" wrapText="1"/>
    </xf>
    <xf numFmtId="183" fontId="7" fillId="7" borderId="11" xfId="45" applyNumberFormat="1" applyFont="1" applyFill="1" applyBorder="1" applyAlignment="1">
      <alignment horizontal="center" vertical="top" wrapText="1"/>
    </xf>
    <xf numFmtId="0" fontId="7" fillId="0" borderId="11" xfId="60" applyFont="1" applyBorder="1" applyAlignment="1">
      <alignment horizontal="left" vertical="top" wrapText="1" indent="4"/>
      <protection/>
    </xf>
    <xf numFmtId="0" fontId="6" fillId="0" borderId="15" xfId="60" applyFont="1" applyBorder="1" applyAlignment="1">
      <alignment horizontal="center" vertical="top" wrapText="1"/>
      <protection/>
    </xf>
    <xf numFmtId="0" fontId="6" fillId="0" borderId="15" xfId="60" applyFont="1" applyBorder="1" applyAlignment="1">
      <alignment vertical="top" wrapText="1"/>
      <protection/>
    </xf>
    <xf numFmtId="183" fontId="6" fillId="0" borderId="15" xfId="45" applyNumberFormat="1" applyFont="1" applyBorder="1" applyAlignment="1">
      <alignment horizontal="center" vertical="top" wrapText="1"/>
    </xf>
    <xf numFmtId="9" fontId="0" fillId="0" borderId="0" xfId="66" applyFont="1" applyAlignment="1">
      <alignment/>
    </xf>
    <xf numFmtId="0" fontId="6" fillId="0" borderId="38" xfId="60" applyFont="1" applyBorder="1" applyAlignment="1">
      <alignment horizontal="center" vertical="top" wrapText="1"/>
      <protection/>
    </xf>
    <xf numFmtId="0" fontId="7" fillId="0" borderId="38" xfId="60" applyFont="1" applyBorder="1" applyAlignment="1">
      <alignment horizontal="left" vertical="top" wrapText="1" indent="2"/>
      <protection/>
    </xf>
    <xf numFmtId="183" fontId="7" fillId="0" borderId="38" xfId="45" applyNumberFormat="1" applyFont="1" applyBorder="1" applyAlignment="1">
      <alignment horizontal="center" vertical="top" wrapText="1"/>
    </xf>
    <xf numFmtId="0" fontId="6" fillId="0" borderId="38" xfId="60" applyFont="1" applyBorder="1" applyAlignment="1">
      <alignment vertical="top" wrapText="1"/>
      <protection/>
    </xf>
    <xf numFmtId="0" fontId="6" fillId="0" borderId="10" xfId="60" applyFont="1" applyBorder="1" applyAlignment="1">
      <alignment horizontal="center" vertical="top" wrapText="1"/>
      <protection/>
    </xf>
    <xf numFmtId="0" fontId="6" fillId="0" borderId="10" xfId="60" applyFont="1" applyBorder="1" applyAlignment="1">
      <alignment vertical="top" wrapText="1"/>
      <protection/>
    </xf>
    <xf numFmtId="183" fontId="6" fillId="0" borderId="10" xfId="45" applyNumberFormat="1" applyFont="1" applyBorder="1" applyAlignment="1">
      <alignment horizontal="center" vertical="top" wrapText="1"/>
    </xf>
    <xf numFmtId="183" fontId="6" fillId="7" borderId="10" xfId="45" applyNumberFormat="1" applyFont="1" applyFill="1" applyBorder="1" applyAlignment="1">
      <alignment horizontal="center" vertical="top" wrapText="1"/>
    </xf>
    <xf numFmtId="0" fontId="6" fillId="0" borderId="11" xfId="60" applyFont="1" applyBorder="1" applyAlignment="1">
      <alignment horizontal="left" vertical="top" wrapText="1"/>
      <protection/>
    </xf>
    <xf numFmtId="0" fontId="7" fillId="0" borderId="11" xfId="60" applyFont="1" applyBorder="1" applyAlignment="1">
      <alignment horizontal="center" vertical="top" wrapText="1"/>
      <protection/>
    </xf>
    <xf numFmtId="0" fontId="7" fillId="0" borderId="11" xfId="60" applyFont="1" applyBorder="1" applyAlignment="1" quotePrefix="1">
      <alignment vertical="top" wrapText="1"/>
      <protection/>
    </xf>
    <xf numFmtId="0" fontId="0" fillId="0" borderId="0" xfId="60" applyFont="1">
      <alignment/>
      <protection/>
    </xf>
    <xf numFmtId="183" fontId="6" fillId="7" borderId="15" xfId="45" applyNumberFormat="1" applyFont="1" applyFill="1" applyBorder="1" applyAlignment="1">
      <alignment horizontal="center" vertical="top" wrapText="1"/>
    </xf>
    <xf numFmtId="49" fontId="7" fillId="0" borderId="11" xfId="60" applyNumberFormat="1" applyFont="1" applyBorder="1" applyAlignment="1" quotePrefix="1">
      <alignment horizontal="justify" vertical="center" wrapText="1"/>
      <protection/>
    </xf>
    <xf numFmtId="49" fontId="75" fillId="0" borderId="11" xfId="60" applyNumberFormat="1" applyFont="1" applyBorder="1" applyAlignment="1">
      <alignment vertical="center"/>
      <protection/>
    </xf>
    <xf numFmtId="49" fontId="75" fillId="0" borderId="11" xfId="60" applyNumberFormat="1" applyFont="1" applyBorder="1" applyAlignment="1" quotePrefix="1">
      <alignment vertical="center"/>
      <protection/>
    </xf>
    <xf numFmtId="49" fontId="7" fillId="0" borderId="38" xfId="60" applyNumberFormat="1" applyFont="1" applyBorder="1" applyAlignment="1" quotePrefix="1">
      <alignment horizontal="justify" vertical="center" wrapText="1"/>
      <protection/>
    </xf>
    <xf numFmtId="183" fontId="7" fillId="7" borderId="38" xfId="45" applyNumberFormat="1" applyFont="1" applyFill="1" applyBorder="1" applyAlignment="1">
      <alignment horizontal="center" vertical="top" wrapText="1"/>
    </xf>
    <xf numFmtId="183" fontId="7" fillId="7" borderId="15" xfId="45" applyNumberFormat="1" applyFont="1" applyFill="1" applyBorder="1" applyAlignment="1">
      <alignment horizontal="center" vertical="top" wrapText="1"/>
    </xf>
    <xf numFmtId="183" fontId="7" fillId="0" borderId="15" xfId="45" applyNumberFormat="1" applyFont="1" applyBorder="1" applyAlignment="1">
      <alignment horizontal="center" vertical="top" wrapText="1"/>
    </xf>
    <xf numFmtId="0" fontId="10" fillId="0" borderId="0" xfId="60" applyFont="1">
      <alignment/>
      <protection/>
    </xf>
    <xf numFmtId="183" fontId="11" fillId="0" borderId="0" xfId="45" applyNumberFormat="1" applyFont="1" applyAlignment="1">
      <alignment/>
    </xf>
    <xf numFmtId="0" fontId="76" fillId="0" borderId="0" xfId="0" applyFont="1" applyAlignment="1">
      <alignment horizontal="right"/>
    </xf>
    <xf numFmtId="0" fontId="73" fillId="0" borderId="0" xfId="61" applyFont="1" applyAlignment="1">
      <alignment horizontal="center"/>
      <protection/>
    </xf>
    <xf numFmtId="0" fontId="25" fillId="0" borderId="39" xfId="0" applyFont="1" applyBorder="1" applyAlignment="1">
      <alignment horizontal="center" vertical="center"/>
    </xf>
    <xf numFmtId="0" fontId="2" fillId="0" borderId="0" xfId="0" applyNumberFormat="1" applyFont="1" applyAlignment="1">
      <alignment/>
    </xf>
    <xf numFmtId="0" fontId="3" fillId="0" borderId="40" xfId="0" applyFont="1" applyBorder="1" applyAlignment="1">
      <alignment horizontal="center" vertical="center"/>
    </xf>
    <xf numFmtId="0" fontId="2" fillId="0" borderId="40" xfId="0" applyFont="1" applyBorder="1" applyAlignment="1">
      <alignment vertical="center" wrapText="1"/>
    </xf>
    <xf numFmtId="0" fontId="3" fillId="0" borderId="40" xfId="0" applyFont="1" applyBorder="1" applyAlignment="1">
      <alignment vertical="center"/>
    </xf>
    <xf numFmtId="0" fontId="2" fillId="0" borderId="40" xfId="0" applyFont="1" applyBorder="1" applyAlignment="1" quotePrefix="1">
      <alignment horizontal="left" vertical="center" wrapText="1"/>
    </xf>
    <xf numFmtId="0" fontId="2" fillId="0" borderId="0" xfId="61" applyFont="1" applyAlignment="1">
      <alignment horizontal="right"/>
      <protection/>
    </xf>
    <xf numFmtId="0" fontId="2" fillId="0" borderId="0" xfId="61" applyFont="1" applyAlignment="1">
      <alignment horizontal="right" vertical="center"/>
      <protection/>
    </xf>
    <xf numFmtId="0" fontId="2" fillId="0" borderId="38" xfId="61" applyFont="1" applyBorder="1" applyAlignment="1">
      <alignment vertical="center"/>
      <protection/>
    </xf>
    <xf numFmtId="0" fontId="2" fillId="0" borderId="38" xfId="61" applyFont="1" applyBorder="1" applyAlignment="1">
      <alignment horizontal="center" vertical="center"/>
      <protection/>
    </xf>
    <xf numFmtId="0" fontId="20" fillId="0" borderId="10" xfId="61" applyFont="1" applyBorder="1" applyAlignment="1">
      <alignment horizontal="justify" vertical="center" wrapText="1"/>
      <protection/>
    </xf>
    <xf numFmtId="0" fontId="2" fillId="0" borderId="0" xfId="61" applyFont="1" applyAlignment="1">
      <alignment horizontal="right"/>
      <protection/>
    </xf>
    <xf numFmtId="183" fontId="0" fillId="0" borderId="0" xfId="42" applyNumberFormat="1" applyFont="1" applyAlignment="1">
      <alignment/>
    </xf>
    <xf numFmtId="0" fontId="26" fillId="0" borderId="0" xfId="0" applyFont="1" applyAlignment="1">
      <alignment/>
    </xf>
    <xf numFmtId="0" fontId="2" fillId="0" borderId="0" xfId="0" applyFont="1" applyAlignment="1">
      <alignment wrapText="1"/>
    </xf>
    <xf numFmtId="0" fontId="27" fillId="0" borderId="0" xfId="0" applyFont="1" applyAlignment="1">
      <alignment/>
    </xf>
    <xf numFmtId="0" fontId="7" fillId="0" borderId="0" xfId="60" applyFont="1" applyAlignment="1">
      <alignment horizontal="left" indent="2"/>
      <protection/>
    </xf>
    <xf numFmtId="0" fontId="2" fillId="32" borderId="21" xfId="0" applyFont="1" applyFill="1" applyBorder="1" applyAlignment="1">
      <alignment vertical="center" wrapText="1"/>
    </xf>
    <xf numFmtId="0" fontId="2" fillId="32" borderId="21" xfId="0" applyFont="1" applyFill="1" applyBorder="1" applyAlignment="1">
      <alignment vertical="center"/>
    </xf>
    <xf numFmtId="0" fontId="2" fillId="32" borderId="21" xfId="0" applyFont="1" applyFill="1" applyBorder="1" applyAlignment="1" quotePrefix="1">
      <alignment horizontal="justify" vertical="center" wrapText="1"/>
    </xf>
    <xf numFmtId="9" fontId="2" fillId="0" borderId="0" xfId="65" applyFont="1" applyAlignment="1">
      <alignment vertical="center"/>
    </xf>
    <xf numFmtId="183" fontId="2" fillId="0" borderId="0" xfId="42" applyNumberFormat="1" applyFont="1" applyAlignment="1">
      <alignment vertical="center"/>
    </xf>
    <xf numFmtId="0" fontId="18" fillId="0" borderId="0" xfId="0" applyFont="1" applyAlignment="1">
      <alignment horizontal="center"/>
    </xf>
    <xf numFmtId="49" fontId="3" fillId="0" borderId="23" xfId="60" applyNumberFormat="1" applyFont="1" applyFill="1" applyBorder="1" applyAlignment="1">
      <alignment horizontal="center" vertical="center" wrapText="1"/>
      <protection/>
    </xf>
    <xf numFmtId="49" fontId="3" fillId="0" borderId="24" xfId="60" applyNumberFormat="1"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3" fillId="0" borderId="11" xfId="60" applyFont="1" applyFill="1" applyBorder="1" applyAlignment="1">
      <alignment horizontal="center" vertical="center"/>
      <protection/>
    </xf>
    <xf numFmtId="0" fontId="3" fillId="0" borderId="38" xfId="60" applyFont="1" applyFill="1" applyBorder="1" applyAlignment="1">
      <alignment horizontal="center" vertical="center"/>
      <protection/>
    </xf>
    <xf numFmtId="0" fontId="18" fillId="0" borderId="0" xfId="60" applyFont="1" applyFill="1" applyAlignment="1">
      <alignment horizontal="center" vertical="center"/>
      <protection/>
    </xf>
    <xf numFmtId="49" fontId="3" fillId="0" borderId="41" xfId="60" applyNumberFormat="1" applyFont="1" applyFill="1" applyBorder="1" applyAlignment="1">
      <alignment horizontal="center" vertical="center" wrapText="1"/>
      <protection/>
    </xf>
    <xf numFmtId="49" fontId="3" fillId="0" borderId="42" xfId="60" applyNumberFormat="1" applyFont="1" applyFill="1" applyBorder="1" applyAlignment="1">
      <alignment horizontal="center" vertical="center" wrapText="1"/>
      <protection/>
    </xf>
    <xf numFmtId="49" fontId="3" fillId="0" borderId="43" xfId="60" applyNumberFormat="1" applyFont="1" applyFill="1" applyBorder="1" applyAlignment="1">
      <alignment horizontal="center" vertical="center" wrapText="1"/>
      <protection/>
    </xf>
    <xf numFmtId="49" fontId="3" fillId="0" borderId="44" xfId="60" applyNumberFormat="1"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3" fillId="13" borderId="10" xfId="60" applyFont="1" applyFill="1" applyBorder="1" applyAlignment="1">
      <alignment horizontal="center" vertical="center" wrapText="1"/>
      <protection/>
    </xf>
    <xf numFmtId="0" fontId="3" fillId="12" borderId="10" xfId="60" applyFont="1" applyFill="1" applyBorder="1" applyAlignment="1">
      <alignment horizontal="center" vertical="center" wrapText="1"/>
      <protection/>
    </xf>
    <xf numFmtId="0" fontId="3" fillId="0" borderId="38" xfId="60" applyFont="1" applyFill="1" applyBorder="1" applyAlignment="1">
      <alignment horizontal="center" vertical="center" wrapText="1"/>
      <protection/>
    </xf>
    <xf numFmtId="0" fontId="2" fillId="0" borderId="0" xfId="60" applyFont="1" applyFill="1" applyAlignment="1">
      <alignment horizontal="center" vertical="center"/>
      <protection/>
    </xf>
    <xf numFmtId="49" fontId="3" fillId="0" borderId="23" xfId="60" applyNumberFormat="1" applyFont="1" applyFill="1" applyBorder="1" applyAlignment="1" quotePrefix="1">
      <alignment horizontal="center" vertical="center" wrapText="1"/>
      <protection/>
    </xf>
    <xf numFmtId="49" fontId="3" fillId="0" borderId="24" xfId="60" applyNumberFormat="1" applyFont="1" applyFill="1" applyBorder="1" applyAlignment="1" quotePrefix="1">
      <alignment horizontal="center" vertical="center" wrapText="1"/>
      <protection/>
    </xf>
    <xf numFmtId="0" fontId="6" fillId="0" borderId="15" xfId="60" applyFont="1" applyBorder="1" applyAlignment="1">
      <alignment horizontal="center" vertical="top" wrapText="1"/>
      <protection/>
    </xf>
    <xf numFmtId="0" fontId="6" fillId="0" borderId="11" xfId="60" applyFont="1" applyBorder="1" applyAlignment="1">
      <alignment horizontal="center" vertical="top" wrapText="1"/>
      <protection/>
    </xf>
    <xf numFmtId="0" fontId="6" fillId="0" borderId="38" xfId="60" applyFont="1" applyBorder="1" applyAlignment="1">
      <alignment horizontal="center" vertical="top" wrapText="1"/>
      <protection/>
    </xf>
    <xf numFmtId="0" fontId="6" fillId="0" borderId="10" xfId="60" applyFont="1" applyBorder="1" applyAlignment="1">
      <alignment horizontal="center" vertical="top" wrapText="1"/>
      <protection/>
    </xf>
    <xf numFmtId="0" fontId="6" fillId="0" borderId="15" xfId="60" applyFont="1" applyBorder="1" applyAlignment="1">
      <alignment horizontal="left" vertical="top" wrapText="1"/>
      <protection/>
    </xf>
    <xf numFmtId="0" fontId="6" fillId="0" borderId="11" xfId="60" applyFont="1" applyBorder="1" applyAlignment="1">
      <alignment horizontal="left" vertical="top" wrapText="1"/>
      <protection/>
    </xf>
    <xf numFmtId="0" fontId="6" fillId="0" borderId="38" xfId="60" applyFont="1" applyBorder="1" applyAlignment="1">
      <alignment horizontal="left" vertical="top" wrapText="1"/>
      <protection/>
    </xf>
    <xf numFmtId="0" fontId="3" fillId="0" borderId="0" xfId="60" applyFont="1" applyAlignment="1">
      <alignment horizontal="center"/>
      <protection/>
    </xf>
    <xf numFmtId="0" fontId="7" fillId="0" borderId="0" xfId="60" applyFont="1" applyBorder="1" applyAlignment="1">
      <alignment horizontal="center"/>
      <protection/>
    </xf>
    <xf numFmtId="0" fontId="6" fillId="0" borderId="15" xfId="60" applyFont="1" applyBorder="1" applyAlignment="1">
      <alignment horizontal="center" vertical="center"/>
      <protection/>
    </xf>
    <xf numFmtId="0" fontId="6" fillId="0" borderId="38" xfId="60" applyFont="1" applyBorder="1" applyAlignment="1">
      <alignment horizontal="center" vertical="center"/>
      <protection/>
    </xf>
    <xf numFmtId="183" fontId="6" fillId="0" borderId="10" xfId="45" applyNumberFormat="1"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18" fillId="0" borderId="0" xfId="0" applyFont="1" applyAlignment="1">
      <alignment horizontal="center"/>
    </xf>
    <xf numFmtId="0" fontId="3" fillId="0" borderId="0" xfId="0" applyFont="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1" fillId="0" borderId="0" xfId="0" applyFont="1" applyAlignment="1">
      <alignment horizontal="center"/>
    </xf>
    <xf numFmtId="0" fontId="3" fillId="0" borderId="10" xfId="0" applyFont="1" applyBorder="1" applyAlignment="1">
      <alignment horizontal="center" vertical="center" wrapText="1"/>
    </xf>
    <xf numFmtId="0" fontId="2" fillId="0" borderId="45" xfId="0" applyFont="1" applyBorder="1" applyAlignment="1">
      <alignment horizontal="center"/>
    </xf>
    <xf numFmtId="0" fontId="3" fillId="12" borderId="10"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32" borderId="10" xfId="0" applyFont="1" applyFill="1" applyBorder="1" applyAlignment="1">
      <alignment horizontal="center" vertical="center"/>
    </xf>
    <xf numFmtId="0" fontId="3" fillId="0" borderId="15" xfId="61" applyFont="1" applyBorder="1" applyAlignment="1">
      <alignment horizontal="center" vertical="center" wrapText="1"/>
      <protection/>
    </xf>
    <xf numFmtId="0" fontId="3" fillId="0" borderId="38"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2" fillId="0" borderId="0" xfId="61" applyFont="1" applyAlignment="1">
      <alignment horizontal="center"/>
      <protection/>
    </xf>
    <xf numFmtId="0" fontId="3" fillId="0" borderId="0" xfId="61" applyFont="1" applyAlignment="1">
      <alignment horizontal="center"/>
      <protection/>
    </xf>
    <xf numFmtId="0" fontId="18" fillId="0" borderId="0" xfId="61" applyFont="1" applyAlignment="1">
      <alignment horizontal="center"/>
      <protection/>
    </xf>
    <xf numFmtId="0" fontId="18" fillId="0" borderId="0" xfId="61" applyFont="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horizontal="center" vertical="center"/>
      <protection/>
    </xf>
    <xf numFmtId="0" fontId="3" fillId="0" borderId="0" xfId="61" applyFont="1" applyAlignment="1">
      <alignment horizontal="center"/>
      <protection/>
    </xf>
    <xf numFmtId="0" fontId="3" fillId="0" borderId="10" xfId="61" applyFont="1" applyBorder="1" applyAlignment="1">
      <alignment horizontal="center" vertical="center"/>
      <protection/>
    </xf>
    <xf numFmtId="0" fontId="3" fillId="0" borderId="15" xfId="61" applyFont="1" applyFill="1" applyBorder="1" applyAlignment="1">
      <alignment horizontal="center" vertical="center" wrapText="1"/>
      <protection/>
    </xf>
    <xf numFmtId="0" fontId="3" fillId="0" borderId="38" xfId="61" applyFont="1" applyFill="1" applyBorder="1" applyAlignment="1">
      <alignment horizontal="center" vertical="center" wrapText="1"/>
      <protection/>
    </xf>
    <xf numFmtId="0" fontId="18" fillId="0" borderId="0" xfId="61" applyFont="1" applyAlignment="1">
      <alignment horizontal="center"/>
      <protection/>
    </xf>
    <xf numFmtId="0" fontId="3" fillId="0" borderId="15" xfId="61" applyFont="1" applyBorder="1" applyAlignment="1">
      <alignment horizontal="center" vertical="center" wrapText="1"/>
      <protection/>
    </xf>
    <xf numFmtId="0" fontId="3" fillId="0" borderId="38"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3" fillId="0" borderId="24"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72" fillId="0" borderId="0" xfId="61" applyFont="1" applyAlignment="1">
      <alignment horizontal="center"/>
      <protection/>
    </xf>
    <xf numFmtId="0" fontId="73" fillId="0" borderId="0" xfId="61" applyFont="1" applyAlignment="1">
      <alignment horizontal="center"/>
      <protection/>
    </xf>
    <xf numFmtId="0" fontId="77" fillId="0" borderId="0" xfId="0" applyFont="1" applyAlignment="1">
      <alignment horizontal="center"/>
    </xf>
    <xf numFmtId="0" fontId="78" fillId="0" borderId="0" xfId="0" applyFont="1" applyAlignment="1">
      <alignment horizontal="center"/>
    </xf>
    <xf numFmtId="14" fontId="17"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61" applyNumberFormat="1" applyFont="1" applyBorder="1" applyAlignment="1">
      <alignment horizontal="center" vertical="center" wrapText="1"/>
      <protection/>
    </xf>
    <xf numFmtId="0" fontId="76" fillId="0" borderId="0" xfId="0" applyFont="1" applyAlignment="1">
      <alignment horizontal="center"/>
    </xf>
    <xf numFmtId="14" fontId="17" fillId="0" borderId="0" xfId="61" applyNumberFormat="1" applyFont="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73"/>
  <sheetViews>
    <sheetView workbookViewId="0" topLeftCell="A70">
      <selection activeCell="C80" sqref="C80"/>
    </sheetView>
  </sheetViews>
  <sheetFormatPr defaultColWidth="9.140625" defaultRowHeight="12.75"/>
  <cols>
    <col min="1" max="1" width="12.28125" style="84" customWidth="1"/>
    <col min="2" max="2" width="19.8515625" style="84" bestFit="1" customWidth="1"/>
    <col min="3" max="3" width="77.140625" style="84" customWidth="1"/>
    <col min="4" max="4" width="40.00390625" style="139" customWidth="1"/>
    <col min="5" max="16384" width="9.140625" style="84" customWidth="1"/>
  </cols>
  <sheetData>
    <row r="1" spans="1:5" ht="15.75" hidden="1">
      <c r="A1" s="9" t="s">
        <v>523</v>
      </c>
      <c r="B1" s="5"/>
      <c r="C1" s="5"/>
      <c r="D1" s="5"/>
      <c r="E1" s="5"/>
    </row>
    <row r="2" spans="1:5" ht="15.75" hidden="1">
      <c r="A2" s="5" t="s">
        <v>223</v>
      </c>
      <c r="B2" s="5"/>
      <c r="C2" s="5"/>
      <c r="D2" s="5"/>
      <c r="E2" s="5"/>
    </row>
    <row r="3" ht="15.75">
      <c r="A3" s="5"/>
    </row>
    <row r="4" spans="1:3" ht="18.75">
      <c r="A4" s="5"/>
      <c r="C4" s="292" t="s">
        <v>472</v>
      </c>
    </row>
    <row r="5" spans="1:4" ht="18.75">
      <c r="A5" s="360" t="s">
        <v>471</v>
      </c>
      <c r="B5" s="360"/>
      <c r="C5" s="360"/>
      <c r="D5" s="360"/>
    </row>
    <row r="6" spans="1:2" ht="15.75" hidden="1">
      <c r="A6" s="11" t="s">
        <v>229</v>
      </c>
      <c r="B6" s="84" t="s">
        <v>520</v>
      </c>
    </row>
    <row r="7" ht="17.25" thickBot="1">
      <c r="C7" s="351"/>
    </row>
    <row r="8" spans="1:4" s="139" customFormat="1" ht="21.75" customHeight="1" thickBot="1">
      <c r="A8" s="137" t="s">
        <v>193</v>
      </c>
      <c r="B8" s="138" t="s">
        <v>320</v>
      </c>
      <c r="C8" s="138" t="s">
        <v>19</v>
      </c>
      <c r="D8" s="137" t="s">
        <v>321</v>
      </c>
    </row>
    <row r="9" spans="1:4" s="139" customFormat="1" ht="21.75" customHeight="1">
      <c r="A9" s="157">
        <v>1</v>
      </c>
      <c r="B9" s="158"/>
      <c r="C9" s="158" t="s">
        <v>322</v>
      </c>
      <c r="D9" s="159"/>
    </row>
    <row r="10" spans="1:4" s="139" customFormat="1" ht="21.75" customHeight="1">
      <c r="A10" s="144">
        <v>1.1</v>
      </c>
      <c r="B10" s="140"/>
      <c r="C10" s="141" t="s">
        <v>390</v>
      </c>
      <c r="D10" s="147"/>
    </row>
    <row r="11" spans="1:4" s="139" customFormat="1" ht="31.5">
      <c r="A11" s="144"/>
      <c r="B11" s="146" t="s">
        <v>369</v>
      </c>
      <c r="C11" s="140" t="s">
        <v>324</v>
      </c>
      <c r="D11" s="140" t="s">
        <v>325</v>
      </c>
    </row>
    <row r="12" spans="1:4" s="139" customFormat="1" ht="21.75" customHeight="1">
      <c r="A12" s="144">
        <v>1.2</v>
      </c>
      <c r="B12" s="140"/>
      <c r="C12" s="141" t="s">
        <v>391</v>
      </c>
      <c r="D12" s="143"/>
    </row>
    <row r="13" spans="1:4" s="139" customFormat="1" ht="31.5">
      <c r="A13" s="144"/>
      <c r="B13" s="142" t="s">
        <v>518</v>
      </c>
      <c r="C13" s="140" t="s">
        <v>519</v>
      </c>
      <c r="D13" s="143" t="s">
        <v>326</v>
      </c>
    </row>
    <row r="14" spans="1:4" s="139" customFormat="1" ht="31.5">
      <c r="A14" s="144">
        <v>1.3</v>
      </c>
      <c r="B14" s="146" t="s">
        <v>370</v>
      </c>
      <c r="C14" s="141" t="s">
        <v>392</v>
      </c>
      <c r="D14" s="149" t="s">
        <v>468</v>
      </c>
    </row>
    <row r="15" spans="1:4" s="139" customFormat="1" ht="21.75" customHeight="1">
      <c r="A15" s="144">
        <v>1.4</v>
      </c>
      <c r="B15" s="140" t="s">
        <v>323</v>
      </c>
      <c r="C15" s="141" t="s">
        <v>393</v>
      </c>
      <c r="D15" s="143" t="s">
        <v>327</v>
      </c>
    </row>
    <row r="16" spans="1:4" s="139" customFormat="1" ht="21.75" customHeight="1">
      <c r="A16" s="160">
        <v>2</v>
      </c>
      <c r="B16" s="161"/>
      <c r="C16" s="161" t="s">
        <v>328</v>
      </c>
      <c r="D16" s="162"/>
    </row>
    <row r="17" spans="1:4" s="186" customFormat="1" ht="21.75" customHeight="1">
      <c r="A17" s="187"/>
      <c r="B17" s="188"/>
      <c r="C17" s="188" t="s">
        <v>417</v>
      </c>
      <c r="D17" s="189"/>
    </row>
    <row r="18" spans="1:4" s="139" customFormat="1" ht="21.75" customHeight="1">
      <c r="A18" s="145">
        <v>2.1</v>
      </c>
      <c r="B18" s="140" t="s">
        <v>329</v>
      </c>
      <c r="C18" s="141" t="s">
        <v>38</v>
      </c>
      <c r="D18" s="148" t="s">
        <v>362</v>
      </c>
    </row>
    <row r="19" spans="1:4" s="139" customFormat="1" ht="21.75" customHeight="1">
      <c r="A19" s="144" t="s">
        <v>331</v>
      </c>
      <c r="B19" s="140"/>
      <c r="C19" s="140" t="s">
        <v>332</v>
      </c>
      <c r="D19" s="143"/>
    </row>
    <row r="20" spans="1:4" s="139" customFormat="1" ht="21.75" customHeight="1">
      <c r="A20" s="144" t="s">
        <v>333</v>
      </c>
      <c r="B20" s="140"/>
      <c r="C20" s="140" t="s">
        <v>334</v>
      </c>
      <c r="D20" s="143"/>
    </row>
    <row r="21" spans="1:4" s="139" customFormat="1" ht="21.75" customHeight="1">
      <c r="A21" s="145">
        <v>2.2</v>
      </c>
      <c r="B21" s="140" t="s">
        <v>329</v>
      </c>
      <c r="C21" s="141" t="s">
        <v>294</v>
      </c>
      <c r="D21" s="148" t="s">
        <v>362</v>
      </c>
    </row>
    <row r="22" spans="1:4" s="139" customFormat="1" ht="21.75" customHeight="1">
      <c r="A22" s="145">
        <v>2.3</v>
      </c>
      <c r="B22" s="140" t="s">
        <v>329</v>
      </c>
      <c r="C22" s="141" t="s">
        <v>394</v>
      </c>
      <c r="D22" s="148" t="s">
        <v>362</v>
      </c>
    </row>
    <row r="23" spans="1:4" s="139" customFormat="1" ht="21.75" customHeight="1">
      <c r="A23" s="144" t="s">
        <v>406</v>
      </c>
      <c r="B23" s="140"/>
      <c r="C23" s="140" t="s">
        <v>335</v>
      </c>
      <c r="D23" s="143"/>
    </row>
    <row r="24" spans="1:4" s="139" customFormat="1" ht="21.75" customHeight="1">
      <c r="A24" s="144" t="s">
        <v>407</v>
      </c>
      <c r="B24" s="140"/>
      <c r="C24" s="140" t="s">
        <v>336</v>
      </c>
      <c r="D24" s="143"/>
    </row>
    <row r="25" spans="1:4" s="139" customFormat="1" ht="21.75" customHeight="1">
      <c r="A25" s="144" t="s">
        <v>408</v>
      </c>
      <c r="B25" s="140"/>
      <c r="C25" s="140" t="s">
        <v>337</v>
      </c>
      <c r="D25" s="143"/>
    </row>
    <row r="26" spans="1:4" s="139" customFormat="1" ht="21.75" customHeight="1">
      <c r="A26" s="144" t="s">
        <v>409</v>
      </c>
      <c r="B26" s="140"/>
      <c r="C26" s="140" t="s">
        <v>338</v>
      </c>
      <c r="D26" s="143"/>
    </row>
    <row r="27" spans="1:4" s="139" customFormat="1" ht="21.75" customHeight="1">
      <c r="A27" s="144" t="s">
        <v>410</v>
      </c>
      <c r="B27" s="140"/>
      <c r="C27" s="140" t="s">
        <v>339</v>
      </c>
      <c r="D27" s="143"/>
    </row>
    <row r="28" spans="1:4" s="139" customFormat="1" ht="21.75" customHeight="1">
      <c r="A28" s="145">
        <v>2.4</v>
      </c>
      <c r="B28" s="140" t="s">
        <v>323</v>
      </c>
      <c r="C28" s="141" t="s">
        <v>395</v>
      </c>
      <c r="D28" s="148" t="s">
        <v>362</v>
      </c>
    </row>
    <row r="29" spans="1:4" s="139" customFormat="1" ht="21.75" customHeight="1">
      <c r="A29" s="144" t="s">
        <v>411</v>
      </c>
      <c r="B29" s="140"/>
      <c r="C29" s="140" t="s">
        <v>340</v>
      </c>
      <c r="D29" s="143" t="s">
        <v>341</v>
      </c>
    </row>
    <row r="30" spans="1:4" s="139" customFormat="1" ht="21.75" customHeight="1">
      <c r="A30" s="144" t="s">
        <v>412</v>
      </c>
      <c r="B30" s="140"/>
      <c r="C30" s="140" t="s">
        <v>342</v>
      </c>
      <c r="D30" s="143" t="s">
        <v>341</v>
      </c>
    </row>
    <row r="31" spans="1:4" s="139" customFormat="1" ht="21.75" customHeight="1">
      <c r="A31" s="144" t="s">
        <v>413</v>
      </c>
      <c r="B31" s="140"/>
      <c r="C31" s="140" t="s">
        <v>343</v>
      </c>
      <c r="D31" s="143"/>
    </row>
    <row r="32" spans="1:4" s="139" customFormat="1" ht="21.75" customHeight="1">
      <c r="A32" s="144" t="s">
        <v>414</v>
      </c>
      <c r="B32" s="140"/>
      <c r="C32" s="140" t="s">
        <v>344</v>
      </c>
      <c r="D32" s="143" t="s">
        <v>341</v>
      </c>
    </row>
    <row r="33" spans="1:4" s="139" customFormat="1" ht="31.5">
      <c r="A33" s="145">
        <v>2.5</v>
      </c>
      <c r="B33" s="150" t="s">
        <v>359</v>
      </c>
      <c r="C33" s="141" t="s">
        <v>396</v>
      </c>
      <c r="D33" s="148" t="s">
        <v>345</v>
      </c>
    </row>
    <row r="34" spans="1:4" s="139" customFormat="1" ht="31.5">
      <c r="A34" s="144" t="s">
        <v>415</v>
      </c>
      <c r="B34" s="140"/>
      <c r="C34" s="140" t="s">
        <v>346</v>
      </c>
      <c r="D34" s="148" t="s">
        <v>347</v>
      </c>
    </row>
    <row r="35" spans="1:4" s="139" customFormat="1" ht="31.5">
      <c r="A35" s="144" t="s">
        <v>416</v>
      </c>
      <c r="B35" s="140"/>
      <c r="C35" s="140" t="s">
        <v>348</v>
      </c>
      <c r="D35" s="148" t="s">
        <v>347</v>
      </c>
    </row>
    <row r="36" spans="1:4" s="139" customFormat="1" ht="47.25">
      <c r="A36" s="145">
        <v>2.6</v>
      </c>
      <c r="B36" s="146" t="s">
        <v>360</v>
      </c>
      <c r="C36" s="141" t="s">
        <v>397</v>
      </c>
      <c r="D36" s="148" t="s">
        <v>361</v>
      </c>
    </row>
    <row r="37" spans="1:4" s="139" customFormat="1" ht="47.25">
      <c r="A37" s="145">
        <v>2.7</v>
      </c>
      <c r="B37" s="146" t="s">
        <v>295</v>
      </c>
      <c r="C37" s="141" t="s">
        <v>398</v>
      </c>
      <c r="D37" s="149" t="s">
        <v>364</v>
      </c>
    </row>
    <row r="38" spans="1:4" s="139" customFormat="1" ht="21.75" customHeight="1">
      <c r="A38" s="145">
        <v>2.8</v>
      </c>
      <c r="B38" s="140" t="s">
        <v>273</v>
      </c>
      <c r="C38" s="141" t="s">
        <v>399</v>
      </c>
      <c r="D38" s="148" t="s">
        <v>349</v>
      </c>
    </row>
    <row r="39" spans="1:4" s="139" customFormat="1" ht="21.75" customHeight="1">
      <c r="A39" s="145">
        <v>2.9</v>
      </c>
      <c r="B39" s="140"/>
      <c r="C39" s="141" t="s">
        <v>400</v>
      </c>
      <c r="D39" s="141"/>
    </row>
    <row r="40" spans="1:4" s="139" customFormat="1" ht="21.75" customHeight="1">
      <c r="A40" s="144" t="s">
        <v>419</v>
      </c>
      <c r="B40" s="140" t="s">
        <v>323</v>
      </c>
      <c r="C40" s="140" t="s">
        <v>350</v>
      </c>
      <c r="D40" s="143" t="s">
        <v>330</v>
      </c>
    </row>
    <row r="41" spans="1:4" s="139" customFormat="1" ht="21.75" customHeight="1">
      <c r="A41" s="144" t="s">
        <v>420</v>
      </c>
      <c r="B41" s="140" t="s">
        <v>351</v>
      </c>
      <c r="C41" s="140" t="s">
        <v>352</v>
      </c>
      <c r="D41" s="143" t="s">
        <v>353</v>
      </c>
    </row>
    <row r="42" spans="1:4" s="139" customFormat="1" ht="21.75" customHeight="1">
      <c r="A42" s="144" t="s">
        <v>421</v>
      </c>
      <c r="B42" s="140" t="s">
        <v>351</v>
      </c>
      <c r="C42" s="140" t="s">
        <v>354</v>
      </c>
      <c r="D42" s="143" t="s">
        <v>353</v>
      </c>
    </row>
    <row r="43" spans="1:4" s="139" customFormat="1" ht="21.75" customHeight="1">
      <c r="A43" s="187"/>
      <c r="B43" s="190"/>
      <c r="C43" s="188" t="s">
        <v>433</v>
      </c>
      <c r="D43" s="188"/>
    </row>
    <row r="44" spans="1:4" s="139" customFormat="1" ht="21.75" customHeight="1">
      <c r="A44" s="204" t="s">
        <v>459</v>
      </c>
      <c r="B44" s="140"/>
      <c r="C44" s="141" t="s">
        <v>401</v>
      </c>
      <c r="D44" s="143" t="s">
        <v>355</v>
      </c>
    </row>
    <row r="45" spans="1:4" s="139" customFormat="1" ht="21.75" customHeight="1">
      <c r="A45" s="144" t="s">
        <v>422</v>
      </c>
      <c r="B45" s="140" t="s">
        <v>285</v>
      </c>
      <c r="C45" s="140" t="s">
        <v>252</v>
      </c>
      <c r="D45" s="143"/>
    </row>
    <row r="46" spans="1:4" s="139" customFormat="1" ht="21.75" customHeight="1">
      <c r="A46" s="144" t="s">
        <v>423</v>
      </c>
      <c r="B46" s="140" t="s">
        <v>285</v>
      </c>
      <c r="C46" s="140" t="s">
        <v>254</v>
      </c>
      <c r="D46" s="143"/>
    </row>
    <row r="47" spans="1:4" s="139" customFormat="1" ht="21.75" customHeight="1">
      <c r="A47" s="144" t="s">
        <v>424</v>
      </c>
      <c r="B47" s="140" t="s">
        <v>274</v>
      </c>
      <c r="C47" s="140" t="s">
        <v>256</v>
      </c>
      <c r="D47" s="143"/>
    </row>
    <row r="48" spans="1:4" s="139" customFormat="1" ht="21.75" customHeight="1">
      <c r="A48" s="144" t="s">
        <v>425</v>
      </c>
      <c r="B48" s="140" t="s">
        <v>274</v>
      </c>
      <c r="C48" s="140" t="s">
        <v>258</v>
      </c>
      <c r="D48" s="143"/>
    </row>
    <row r="49" spans="1:4" s="139" customFormat="1" ht="21.75" customHeight="1">
      <c r="A49" s="145">
        <v>2.11</v>
      </c>
      <c r="B49" s="140"/>
      <c r="C49" s="141" t="s">
        <v>402</v>
      </c>
      <c r="D49" s="143" t="s">
        <v>355</v>
      </c>
    </row>
    <row r="50" spans="1:4" s="139" customFormat="1" ht="21.75" customHeight="1">
      <c r="A50" s="144" t="s">
        <v>426</v>
      </c>
      <c r="B50" s="140" t="s">
        <v>274</v>
      </c>
      <c r="C50" s="140" t="s">
        <v>356</v>
      </c>
      <c r="D50" s="143"/>
    </row>
    <row r="51" spans="1:4" s="139" customFormat="1" ht="21.75" customHeight="1">
      <c r="A51" s="144" t="s">
        <v>427</v>
      </c>
      <c r="B51" s="140" t="s">
        <v>274</v>
      </c>
      <c r="C51" s="140" t="s">
        <v>357</v>
      </c>
      <c r="D51" s="143"/>
    </row>
    <row r="52" spans="1:4" s="139" customFormat="1" ht="21.75" customHeight="1">
      <c r="A52" s="145">
        <v>2.12</v>
      </c>
      <c r="B52" s="140"/>
      <c r="C52" s="141" t="s">
        <v>262</v>
      </c>
      <c r="D52" s="143" t="s">
        <v>355</v>
      </c>
    </row>
    <row r="53" spans="1:4" s="139" customFormat="1" ht="21.75" customHeight="1">
      <c r="A53" s="144" t="s">
        <v>428</v>
      </c>
      <c r="B53" s="140" t="s">
        <v>291</v>
      </c>
      <c r="C53" s="140" t="s">
        <v>264</v>
      </c>
      <c r="D53" s="143"/>
    </row>
    <row r="54" spans="1:4" s="139" customFormat="1" ht="21.75" customHeight="1">
      <c r="A54" s="144" t="s">
        <v>429</v>
      </c>
      <c r="B54" s="140" t="s">
        <v>273</v>
      </c>
      <c r="C54" s="140" t="s">
        <v>266</v>
      </c>
      <c r="D54" s="143"/>
    </row>
    <row r="55" spans="1:4" s="139" customFormat="1" ht="21.75" customHeight="1">
      <c r="A55" s="144" t="s">
        <v>430</v>
      </c>
      <c r="B55" s="355" t="s">
        <v>273</v>
      </c>
      <c r="C55" s="356" t="s">
        <v>268</v>
      </c>
      <c r="D55" s="143"/>
    </row>
    <row r="56" spans="1:4" s="139" customFormat="1" ht="21.75" customHeight="1">
      <c r="A56" s="144" t="s">
        <v>431</v>
      </c>
      <c r="B56" s="355" t="s">
        <v>273</v>
      </c>
      <c r="C56" s="356" t="s">
        <v>270</v>
      </c>
      <c r="D56" s="143"/>
    </row>
    <row r="57" spans="1:4" s="139" customFormat="1" ht="21.75" customHeight="1">
      <c r="A57" s="144" t="s">
        <v>432</v>
      </c>
      <c r="B57" s="146" t="s">
        <v>291</v>
      </c>
      <c r="C57" s="140" t="s">
        <v>272</v>
      </c>
      <c r="D57" s="143"/>
    </row>
    <row r="58" spans="1:4" s="139" customFormat="1" ht="21.75" customHeight="1">
      <c r="A58" s="191"/>
      <c r="B58" s="192"/>
      <c r="C58" s="188" t="s">
        <v>434</v>
      </c>
      <c r="D58" s="193"/>
    </row>
    <row r="59" spans="1:4" s="139" customFormat="1" ht="78.75">
      <c r="A59" s="145">
        <v>2.13</v>
      </c>
      <c r="B59" s="150" t="s">
        <v>359</v>
      </c>
      <c r="C59" s="141" t="s">
        <v>437</v>
      </c>
      <c r="D59" s="357" t="s">
        <v>452</v>
      </c>
    </row>
    <row r="60" spans="1:4" s="139" customFormat="1" ht="78.75">
      <c r="A60" s="145">
        <v>2.14</v>
      </c>
      <c r="B60" s="146" t="s">
        <v>442</v>
      </c>
      <c r="C60" s="141" t="s">
        <v>405</v>
      </c>
      <c r="D60" s="149" t="s">
        <v>453</v>
      </c>
    </row>
    <row r="61" spans="1:4" s="139" customFormat="1" ht="21.75" customHeight="1">
      <c r="A61" s="144" t="s">
        <v>438</v>
      </c>
      <c r="B61" s="146"/>
      <c r="C61" s="140" t="s">
        <v>195</v>
      </c>
      <c r="D61" s="152"/>
    </row>
    <row r="62" spans="1:4" s="139" customFormat="1" ht="21.75" customHeight="1">
      <c r="A62" s="144" t="s">
        <v>439</v>
      </c>
      <c r="B62" s="146"/>
      <c r="C62" s="140" t="s">
        <v>196</v>
      </c>
      <c r="D62" s="152"/>
    </row>
    <row r="63" spans="1:4" s="139" customFormat="1" ht="21.75" customHeight="1">
      <c r="A63" s="144" t="s">
        <v>440</v>
      </c>
      <c r="B63" s="146"/>
      <c r="C63" s="140" t="s">
        <v>197</v>
      </c>
      <c r="D63" s="152"/>
    </row>
    <row r="64" spans="1:4" s="139" customFormat="1" ht="126">
      <c r="A64" s="145">
        <v>2.15</v>
      </c>
      <c r="B64" s="150" t="s">
        <v>359</v>
      </c>
      <c r="C64" s="141" t="s">
        <v>450</v>
      </c>
      <c r="D64" s="149" t="s">
        <v>454</v>
      </c>
    </row>
    <row r="65" spans="1:4" s="139" customFormat="1" ht="21.75" customHeight="1">
      <c r="A65" s="145">
        <v>2.16</v>
      </c>
      <c r="B65" s="146" t="s">
        <v>275</v>
      </c>
      <c r="C65" s="141" t="s">
        <v>435</v>
      </c>
      <c r="D65" s="152" t="s">
        <v>349</v>
      </c>
    </row>
    <row r="66" spans="1:4" s="139" customFormat="1" ht="21.75" customHeight="1">
      <c r="A66" s="145">
        <v>2.17</v>
      </c>
      <c r="B66" s="146" t="s">
        <v>275</v>
      </c>
      <c r="C66" s="141" t="s">
        <v>436</v>
      </c>
      <c r="D66" s="152" t="s">
        <v>349</v>
      </c>
    </row>
    <row r="67" spans="1:4" s="139" customFormat="1" ht="63">
      <c r="A67" s="145">
        <v>2.18</v>
      </c>
      <c r="B67" s="146" t="s">
        <v>198</v>
      </c>
      <c r="C67" s="141" t="s">
        <v>441</v>
      </c>
      <c r="D67" s="151" t="s">
        <v>451</v>
      </c>
    </row>
    <row r="68" spans="1:4" s="139" customFormat="1" ht="21.75" customHeight="1">
      <c r="A68" s="191"/>
      <c r="B68" s="192"/>
      <c r="C68" s="188" t="s">
        <v>418</v>
      </c>
      <c r="D68" s="194"/>
    </row>
    <row r="69" spans="1:4" s="139" customFormat="1" ht="78.75">
      <c r="A69" s="145">
        <v>2.19</v>
      </c>
      <c r="B69" s="146" t="s">
        <v>443</v>
      </c>
      <c r="C69" s="141" t="s">
        <v>403</v>
      </c>
      <c r="D69" s="195" t="s">
        <v>455</v>
      </c>
    </row>
    <row r="70" spans="1:4" s="139" customFormat="1" ht="94.5">
      <c r="A70" s="204" t="s">
        <v>458</v>
      </c>
      <c r="B70" s="146" t="s">
        <v>444</v>
      </c>
      <c r="C70" s="141" t="s">
        <v>404</v>
      </c>
      <c r="D70" s="195" t="s">
        <v>456</v>
      </c>
    </row>
    <row r="71" spans="1:4" s="139" customFormat="1" ht="63">
      <c r="A71" s="145">
        <v>2.21</v>
      </c>
      <c r="B71" s="150" t="s">
        <v>446</v>
      </c>
      <c r="C71" s="140" t="s">
        <v>358</v>
      </c>
      <c r="D71" s="149" t="s">
        <v>445</v>
      </c>
    </row>
    <row r="72" spans="1:4" s="139" customFormat="1" ht="21.75" customHeight="1">
      <c r="A72" s="197"/>
      <c r="B72" s="198"/>
      <c r="C72" s="188" t="s">
        <v>448</v>
      </c>
      <c r="D72" s="199"/>
    </row>
    <row r="73" spans="1:4" s="139" customFormat="1" ht="63.75" thickBot="1">
      <c r="A73" s="340">
        <v>2.22</v>
      </c>
      <c r="B73" s="341" t="s">
        <v>198</v>
      </c>
      <c r="C73" s="342" t="s">
        <v>447</v>
      </c>
      <c r="D73" s="343" t="s">
        <v>449</v>
      </c>
    </row>
  </sheetData>
  <sheetProtection/>
  <mergeCells count="1">
    <mergeCell ref="A5:D5"/>
  </mergeCells>
  <printOptions horizontalCentered="1"/>
  <pageMargins left="0.5" right="0.5" top="0.5" bottom="0.5" header="0.3" footer="0.3"/>
  <pageSetup fitToHeight="0" fitToWidth="1" horizontalDpi="600" verticalDpi="600" orientation="landscape" paperSize="9" scale="93" r:id="rId1"/>
  <headerFooter>
    <oddFooter>&amp;CTrang &amp;P</oddFooter>
  </headerFooter>
  <rowBreaks count="3" manualBreakCount="3">
    <brk id="27" max="3" man="1"/>
    <brk id="48" max="3" man="1"/>
    <brk id="64" max="3" man="1"/>
  </rowBreaks>
</worksheet>
</file>

<file path=xl/worksheets/sheet10.xml><?xml version="1.0" encoding="utf-8"?>
<worksheet xmlns="http://schemas.openxmlformats.org/spreadsheetml/2006/main" xmlns:r="http://schemas.openxmlformats.org/officeDocument/2006/relationships">
  <sheetPr>
    <pageSetUpPr fitToPage="1"/>
  </sheetPr>
  <dimension ref="A1:Q49"/>
  <sheetViews>
    <sheetView view="pageLayout" zoomScale="85" zoomScalePageLayoutView="85" workbookViewId="0" topLeftCell="A1">
      <selection activeCell="K34" sqref="K34"/>
    </sheetView>
  </sheetViews>
  <sheetFormatPr defaultColWidth="8.8515625" defaultRowHeight="12.75"/>
  <cols>
    <col min="1" max="1" width="13.140625" style="20" customWidth="1"/>
    <col min="2" max="2" width="20.00390625" style="20" customWidth="1"/>
    <col min="3" max="4" width="15.421875" style="20" customWidth="1"/>
    <col min="5" max="5" width="8.8515625" style="20" customWidth="1"/>
    <col min="6" max="6" width="12.00390625" style="20" customWidth="1"/>
    <col min="7" max="7" width="11.140625" style="20" customWidth="1"/>
    <col min="8" max="10" width="8.8515625" style="20" customWidth="1"/>
    <col min="11" max="11" width="10.00390625" style="20" customWidth="1"/>
    <col min="12" max="16384" width="8.8515625" style="20" customWidth="1"/>
  </cols>
  <sheetData>
    <row r="1" spans="1:16" ht="15.75">
      <c r="A1" s="414" t="s">
        <v>26</v>
      </c>
      <c r="B1" s="414"/>
      <c r="C1" s="414"/>
      <c r="D1" s="414"/>
      <c r="P1" s="59" t="s">
        <v>277</v>
      </c>
    </row>
    <row r="2" spans="1:4" ht="15.75">
      <c r="A2" s="415" t="str">
        <f>'TC.DT.01'!A2</f>
        <v>TRƯỜNG ĐH SƯ PHẠM KỸ THUẬT TP.HỒ CHÍ MINH</v>
      </c>
      <c r="B2" s="415"/>
      <c r="C2" s="415"/>
      <c r="D2" s="415"/>
    </row>
    <row r="3" ht="15.75">
      <c r="A3" s="19"/>
    </row>
    <row r="4" spans="1:17" ht="18.75">
      <c r="A4" s="416" t="s">
        <v>71</v>
      </c>
      <c r="B4" s="416"/>
      <c r="C4" s="416"/>
      <c r="D4" s="416"/>
      <c r="E4" s="416"/>
      <c r="F4" s="416"/>
      <c r="G4" s="416"/>
      <c r="H4" s="416"/>
      <c r="I4" s="416"/>
      <c r="J4" s="416"/>
      <c r="K4" s="416"/>
      <c r="L4" s="416"/>
      <c r="M4" s="416"/>
      <c r="N4" s="416"/>
      <c r="O4" s="416"/>
      <c r="P4" s="416"/>
      <c r="Q4" s="416"/>
    </row>
    <row r="5" ht="15" customHeight="1">
      <c r="A5" s="19"/>
    </row>
    <row r="6" ht="15.75">
      <c r="A6" s="19" t="s">
        <v>245</v>
      </c>
    </row>
    <row r="7" spans="1:2" ht="15.75">
      <c r="A7" s="19" t="str">
        <f>'Phuluc01-Huong dan'!A6</f>
        <v>Kỳ dự toán:</v>
      </c>
      <c r="B7" s="20" t="str">
        <f>'Phuluc01-Huong dan'!B6</f>
        <v>Năm học 20...-20…</v>
      </c>
    </row>
    <row r="8" ht="15.75">
      <c r="A8" s="19" t="s">
        <v>72</v>
      </c>
    </row>
    <row r="10" s="22" customFormat="1" ht="15.75">
      <c r="A10" s="21" t="s">
        <v>165</v>
      </c>
    </row>
    <row r="11" ht="15.75">
      <c r="A11" s="19" t="s">
        <v>166</v>
      </c>
    </row>
    <row r="12" spans="1:6" ht="15.75">
      <c r="A12" s="23" t="s">
        <v>0</v>
      </c>
      <c r="B12" s="23" t="s">
        <v>19</v>
      </c>
      <c r="C12" s="23" t="s">
        <v>74</v>
      </c>
      <c r="D12" s="23" t="s">
        <v>100</v>
      </c>
      <c r="E12" s="23" t="s">
        <v>15</v>
      </c>
      <c r="F12" s="23" t="s">
        <v>16</v>
      </c>
    </row>
    <row r="13" spans="1:6" ht="15.75">
      <c r="A13" s="24"/>
      <c r="B13" s="24"/>
      <c r="C13" s="24"/>
      <c r="D13" s="24"/>
      <c r="E13" s="24"/>
      <c r="F13" s="24"/>
    </row>
    <row r="14" spans="1:6" ht="15.75">
      <c r="A14" s="24"/>
      <c r="B14" s="24"/>
      <c r="C14" s="24"/>
      <c r="D14" s="24"/>
      <c r="E14" s="24"/>
      <c r="F14" s="24"/>
    </row>
    <row r="15" spans="1:6" ht="15.75">
      <c r="A15" s="24"/>
      <c r="B15" s="24"/>
      <c r="C15" s="24"/>
      <c r="D15" s="24"/>
      <c r="E15" s="24"/>
      <c r="F15" s="24"/>
    </row>
    <row r="16" spans="1:6" ht="15.75">
      <c r="A16" s="24"/>
      <c r="B16" s="25" t="s">
        <v>73</v>
      </c>
      <c r="C16" s="24"/>
      <c r="D16" s="24"/>
      <c r="E16" s="24"/>
      <c r="F16" s="24"/>
    </row>
    <row r="18" ht="15.75">
      <c r="A18" s="19" t="s">
        <v>167</v>
      </c>
    </row>
    <row r="19" spans="1:17" ht="15.75">
      <c r="A19" s="413" t="s">
        <v>0</v>
      </c>
      <c r="B19" s="413" t="s">
        <v>61</v>
      </c>
      <c r="C19" s="413" t="s">
        <v>161</v>
      </c>
      <c r="D19" s="411" t="s">
        <v>24</v>
      </c>
      <c r="E19" s="413" t="s">
        <v>75</v>
      </c>
      <c r="F19" s="413"/>
      <c r="G19" s="413"/>
      <c r="H19" s="413" t="s">
        <v>79</v>
      </c>
      <c r="I19" s="413"/>
      <c r="J19" s="413"/>
      <c r="K19" s="413" t="s">
        <v>78</v>
      </c>
      <c r="L19" s="413"/>
      <c r="M19" s="413"/>
      <c r="N19" s="413" t="s">
        <v>77</v>
      </c>
      <c r="O19" s="413"/>
      <c r="P19" s="413"/>
      <c r="Q19" s="411" t="s">
        <v>76</v>
      </c>
    </row>
    <row r="20" spans="1:17" ht="31.5">
      <c r="A20" s="413"/>
      <c r="B20" s="413"/>
      <c r="C20" s="413"/>
      <c r="D20" s="412"/>
      <c r="E20" s="26" t="s">
        <v>20</v>
      </c>
      <c r="F20" s="26" t="s">
        <v>15</v>
      </c>
      <c r="G20" s="26" t="s">
        <v>16</v>
      </c>
      <c r="H20" s="26" t="s">
        <v>20</v>
      </c>
      <c r="I20" s="26" t="s">
        <v>15</v>
      </c>
      <c r="J20" s="26" t="s">
        <v>16</v>
      </c>
      <c r="K20" s="26" t="s">
        <v>20</v>
      </c>
      <c r="L20" s="26" t="s">
        <v>15</v>
      </c>
      <c r="M20" s="26" t="s">
        <v>16</v>
      </c>
      <c r="N20" s="26" t="s">
        <v>20</v>
      </c>
      <c r="O20" s="26" t="s">
        <v>15</v>
      </c>
      <c r="P20" s="26" t="s">
        <v>16</v>
      </c>
      <c r="Q20" s="412"/>
    </row>
    <row r="21" spans="1:17" ht="15.75">
      <c r="A21" s="24"/>
      <c r="B21" s="24"/>
      <c r="C21" s="24"/>
      <c r="D21" s="24"/>
      <c r="E21" s="24"/>
      <c r="F21" s="24"/>
      <c r="G21" s="24"/>
      <c r="H21" s="24"/>
      <c r="I21" s="24"/>
      <c r="J21" s="24"/>
      <c r="K21" s="24"/>
      <c r="L21" s="24"/>
      <c r="M21" s="24"/>
      <c r="N21" s="24"/>
      <c r="O21" s="24"/>
      <c r="P21" s="24"/>
      <c r="Q21" s="24"/>
    </row>
    <row r="22" spans="1:17" ht="15.75">
      <c r="A22" s="24"/>
      <c r="B22" s="24"/>
      <c r="C22" s="24"/>
      <c r="D22" s="24"/>
      <c r="E22" s="24"/>
      <c r="F22" s="24"/>
      <c r="G22" s="24"/>
      <c r="H22" s="24"/>
      <c r="I22" s="24"/>
      <c r="J22" s="24"/>
      <c r="K22" s="24"/>
      <c r="L22" s="24"/>
      <c r="M22" s="24"/>
      <c r="N22" s="24"/>
      <c r="O22" s="24"/>
      <c r="P22" s="24"/>
      <c r="Q22" s="24"/>
    </row>
    <row r="23" spans="1:17" ht="15.75">
      <c r="A23" s="24"/>
      <c r="B23" s="24"/>
      <c r="C23" s="24"/>
      <c r="D23" s="24"/>
      <c r="E23" s="24"/>
      <c r="F23" s="24"/>
      <c r="G23" s="24"/>
      <c r="H23" s="24"/>
      <c r="I23" s="24"/>
      <c r="J23" s="24"/>
      <c r="K23" s="24"/>
      <c r="L23" s="24"/>
      <c r="M23" s="24"/>
      <c r="N23" s="24"/>
      <c r="O23" s="24"/>
      <c r="P23" s="24"/>
      <c r="Q23" s="24"/>
    </row>
    <row r="24" spans="1:17" ht="15.75">
      <c r="A24" s="24"/>
      <c r="B24" s="24"/>
      <c r="C24" s="24"/>
      <c r="D24" s="24"/>
      <c r="E24" s="24"/>
      <c r="F24" s="24"/>
      <c r="G24" s="24"/>
      <c r="H24" s="24"/>
      <c r="I24" s="24"/>
      <c r="J24" s="24"/>
      <c r="K24" s="24"/>
      <c r="L24" s="24"/>
      <c r="M24" s="24"/>
      <c r="N24" s="24"/>
      <c r="O24" s="24"/>
      <c r="P24" s="24"/>
      <c r="Q24" s="24"/>
    </row>
    <row r="25" spans="1:17" ht="15.75">
      <c r="A25" s="24"/>
      <c r="B25" s="24"/>
      <c r="C25" s="24"/>
      <c r="D25" s="24"/>
      <c r="E25" s="24"/>
      <c r="F25" s="24"/>
      <c r="G25" s="24"/>
      <c r="H25" s="24"/>
      <c r="I25" s="24"/>
      <c r="J25" s="24"/>
      <c r="K25" s="24"/>
      <c r="L25" s="24"/>
      <c r="M25" s="24"/>
      <c r="N25" s="24"/>
      <c r="O25" s="24"/>
      <c r="P25" s="24"/>
      <c r="Q25" s="24"/>
    </row>
    <row r="26" spans="1:17" ht="15.75">
      <c r="A26" s="24"/>
      <c r="B26" s="24"/>
      <c r="C26" s="24"/>
      <c r="D26" s="24"/>
      <c r="E26" s="24"/>
      <c r="F26" s="24"/>
      <c r="G26" s="24"/>
      <c r="H26" s="24"/>
      <c r="I26" s="24"/>
      <c r="J26" s="24"/>
      <c r="K26" s="24"/>
      <c r="L26" s="24"/>
      <c r="M26" s="24"/>
      <c r="N26" s="24"/>
      <c r="O26" s="24"/>
      <c r="P26" s="24"/>
      <c r="Q26" s="24"/>
    </row>
    <row r="27" spans="1:17" ht="15.75">
      <c r="A27" s="24"/>
      <c r="B27" s="24"/>
      <c r="C27" s="24"/>
      <c r="D27" s="24"/>
      <c r="E27" s="24"/>
      <c r="F27" s="24"/>
      <c r="G27" s="24"/>
      <c r="H27" s="24"/>
      <c r="I27" s="24"/>
      <c r="J27" s="24"/>
      <c r="K27" s="24"/>
      <c r="L27" s="24"/>
      <c r="M27" s="24"/>
      <c r="N27" s="24"/>
      <c r="O27" s="24"/>
      <c r="P27" s="24"/>
      <c r="Q27" s="24"/>
    </row>
    <row r="28" spans="1:17" ht="15.75">
      <c r="A28" s="24"/>
      <c r="B28" s="25" t="s">
        <v>67</v>
      </c>
      <c r="C28" s="24"/>
      <c r="D28" s="24"/>
      <c r="E28" s="24"/>
      <c r="F28" s="24"/>
      <c r="G28" s="24"/>
      <c r="H28" s="24"/>
      <c r="I28" s="24"/>
      <c r="J28" s="24"/>
      <c r="K28" s="24"/>
      <c r="L28" s="24"/>
      <c r="M28" s="24"/>
      <c r="N28" s="24"/>
      <c r="O28" s="24"/>
      <c r="P28" s="24"/>
      <c r="Q28" s="24"/>
    </row>
    <row r="31" s="22" customFormat="1" ht="15.75">
      <c r="A31" s="21" t="s">
        <v>168</v>
      </c>
    </row>
    <row r="32" ht="15.75">
      <c r="A32" s="19" t="s">
        <v>166</v>
      </c>
    </row>
    <row r="33" spans="1:6" ht="15.75">
      <c r="A33" s="23" t="s">
        <v>0</v>
      </c>
      <c r="B33" s="23" t="s">
        <v>19</v>
      </c>
      <c r="C33" s="23" t="s">
        <v>74</v>
      </c>
      <c r="D33" s="23" t="s">
        <v>100</v>
      </c>
      <c r="E33" s="23" t="s">
        <v>15</v>
      </c>
      <c r="F33" s="23" t="s">
        <v>16</v>
      </c>
    </row>
    <row r="34" spans="1:6" ht="15.75">
      <c r="A34" s="24"/>
      <c r="B34" s="24" t="s">
        <v>59</v>
      </c>
      <c r="C34" s="24"/>
      <c r="D34" s="24"/>
      <c r="E34" s="24"/>
      <c r="F34" s="24"/>
    </row>
    <row r="35" spans="1:6" ht="15.75">
      <c r="A35" s="24"/>
      <c r="B35" s="24" t="s">
        <v>58</v>
      </c>
      <c r="C35" s="24"/>
      <c r="D35" s="24"/>
      <c r="E35" s="24"/>
      <c r="F35" s="24"/>
    </row>
    <row r="36" spans="1:6" ht="15.75">
      <c r="A36" s="24"/>
      <c r="B36" s="24" t="s">
        <v>60</v>
      </c>
      <c r="C36" s="24"/>
      <c r="D36" s="24"/>
      <c r="E36" s="24"/>
      <c r="F36" s="24"/>
    </row>
    <row r="37" spans="1:6" ht="15.75">
      <c r="A37" s="24"/>
      <c r="B37" s="25" t="s">
        <v>73</v>
      </c>
      <c r="C37" s="24"/>
      <c r="D37" s="24"/>
      <c r="E37" s="24"/>
      <c r="F37" s="24"/>
    </row>
    <row r="39" ht="15.75">
      <c r="A39" s="19" t="s">
        <v>167</v>
      </c>
    </row>
    <row r="40" spans="1:17" ht="15.75">
      <c r="A40" s="413" t="s">
        <v>0</v>
      </c>
      <c r="B40" s="413" t="s">
        <v>61</v>
      </c>
      <c r="C40" s="413" t="s">
        <v>161</v>
      </c>
      <c r="D40" s="411" t="s">
        <v>24</v>
      </c>
      <c r="E40" s="413" t="s">
        <v>75</v>
      </c>
      <c r="F40" s="413"/>
      <c r="G40" s="413"/>
      <c r="H40" s="413" t="s">
        <v>79</v>
      </c>
      <c r="I40" s="413"/>
      <c r="J40" s="413"/>
      <c r="K40" s="413" t="s">
        <v>78</v>
      </c>
      <c r="L40" s="413"/>
      <c r="M40" s="413"/>
      <c r="N40" s="413" t="s">
        <v>77</v>
      </c>
      <c r="O40" s="413"/>
      <c r="P40" s="413"/>
      <c r="Q40" s="411" t="s">
        <v>76</v>
      </c>
    </row>
    <row r="41" spans="1:17" ht="31.5">
      <c r="A41" s="413"/>
      <c r="B41" s="413"/>
      <c r="C41" s="413"/>
      <c r="D41" s="412"/>
      <c r="E41" s="26" t="s">
        <v>20</v>
      </c>
      <c r="F41" s="26" t="s">
        <v>15</v>
      </c>
      <c r="G41" s="26" t="s">
        <v>16</v>
      </c>
      <c r="H41" s="26" t="s">
        <v>20</v>
      </c>
      <c r="I41" s="26" t="s">
        <v>15</v>
      </c>
      <c r="J41" s="26" t="s">
        <v>16</v>
      </c>
      <c r="K41" s="26" t="s">
        <v>20</v>
      </c>
      <c r="L41" s="26" t="s">
        <v>15</v>
      </c>
      <c r="M41" s="26" t="s">
        <v>16</v>
      </c>
      <c r="N41" s="26" t="s">
        <v>20</v>
      </c>
      <c r="O41" s="26" t="s">
        <v>15</v>
      </c>
      <c r="P41" s="26" t="s">
        <v>16</v>
      </c>
      <c r="Q41" s="412"/>
    </row>
    <row r="42" spans="1:17" ht="15.75">
      <c r="A42" s="24"/>
      <c r="B42" s="24"/>
      <c r="C42" s="24"/>
      <c r="D42" s="24"/>
      <c r="E42" s="24"/>
      <c r="F42" s="24"/>
      <c r="G42" s="24"/>
      <c r="H42" s="24"/>
      <c r="I42" s="24"/>
      <c r="J42" s="24"/>
      <c r="K42" s="24"/>
      <c r="L42" s="24"/>
      <c r="M42" s="24"/>
      <c r="N42" s="24"/>
      <c r="O42" s="24"/>
      <c r="P42" s="24"/>
      <c r="Q42" s="24"/>
    </row>
    <row r="43" spans="1:17" ht="15.75">
      <c r="A43" s="24"/>
      <c r="B43" s="24"/>
      <c r="C43" s="24"/>
      <c r="D43" s="24"/>
      <c r="E43" s="24"/>
      <c r="F43" s="24"/>
      <c r="G43" s="24"/>
      <c r="H43" s="24"/>
      <c r="I43" s="24"/>
      <c r="J43" s="24"/>
      <c r="K43" s="24"/>
      <c r="L43" s="24"/>
      <c r="M43" s="24"/>
      <c r="N43" s="24"/>
      <c r="O43" s="24"/>
      <c r="P43" s="24"/>
      <c r="Q43" s="24"/>
    </row>
    <row r="44" spans="1:17" ht="15.75">
      <c r="A44" s="24"/>
      <c r="B44" s="24"/>
      <c r="C44" s="24"/>
      <c r="D44" s="24"/>
      <c r="E44" s="24"/>
      <c r="F44" s="24"/>
      <c r="G44" s="24"/>
      <c r="H44" s="24"/>
      <c r="I44" s="24"/>
      <c r="J44" s="24"/>
      <c r="K44" s="24"/>
      <c r="L44" s="24"/>
      <c r="M44" s="24"/>
      <c r="N44" s="24"/>
      <c r="O44" s="24"/>
      <c r="P44" s="24"/>
      <c r="Q44" s="24"/>
    </row>
    <row r="45" spans="1:17" ht="15.75">
      <c r="A45" s="24"/>
      <c r="B45" s="24"/>
      <c r="C45" s="24"/>
      <c r="D45" s="24"/>
      <c r="E45" s="24"/>
      <c r="F45" s="24"/>
      <c r="G45" s="24"/>
      <c r="H45" s="24"/>
      <c r="I45" s="24"/>
      <c r="J45" s="24"/>
      <c r="K45" s="24"/>
      <c r="L45" s="24"/>
      <c r="M45" s="24"/>
      <c r="N45" s="24"/>
      <c r="O45" s="24"/>
      <c r="P45" s="24"/>
      <c r="Q45" s="24"/>
    </row>
    <row r="46" spans="1:17" ht="15.75">
      <c r="A46" s="24"/>
      <c r="B46" s="24"/>
      <c r="C46" s="24"/>
      <c r="D46" s="24"/>
      <c r="E46" s="24"/>
      <c r="F46" s="24"/>
      <c r="G46" s="24"/>
      <c r="H46" s="24"/>
      <c r="I46" s="24"/>
      <c r="J46" s="24"/>
      <c r="K46" s="24"/>
      <c r="L46" s="24"/>
      <c r="M46" s="24"/>
      <c r="N46" s="24"/>
      <c r="O46" s="24"/>
      <c r="P46" s="24"/>
      <c r="Q46" s="24"/>
    </row>
    <row r="47" spans="1:17" ht="15.75">
      <c r="A47" s="24"/>
      <c r="B47" s="24"/>
      <c r="C47" s="24"/>
      <c r="D47" s="24"/>
      <c r="E47" s="24"/>
      <c r="F47" s="24"/>
      <c r="G47" s="24"/>
      <c r="H47" s="24"/>
      <c r="I47" s="24"/>
      <c r="J47" s="24"/>
      <c r="K47" s="24"/>
      <c r="L47" s="24"/>
      <c r="M47" s="24"/>
      <c r="N47" s="24"/>
      <c r="O47" s="24"/>
      <c r="P47" s="24"/>
      <c r="Q47" s="24"/>
    </row>
    <row r="48" spans="1:17" ht="15.75">
      <c r="A48" s="24"/>
      <c r="B48" s="24"/>
      <c r="C48" s="24"/>
      <c r="D48" s="24"/>
      <c r="E48" s="24"/>
      <c r="F48" s="24"/>
      <c r="G48" s="24"/>
      <c r="H48" s="24"/>
      <c r="I48" s="24"/>
      <c r="J48" s="24"/>
      <c r="K48" s="24"/>
      <c r="L48" s="24"/>
      <c r="M48" s="24"/>
      <c r="N48" s="24"/>
      <c r="O48" s="24"/>
      <c r="P48" s="24"/>
      <c r="Q48" s="24"/>
    </row>
    <row r="49" spans="1:17" ht="15.75">
      <c r="A49" s="24"/>
      <c r="B49" s="25" t="s">
        <v>67</v>
      </c>
      <c r="C49" s="24"/>
      <c r="D49" s="24"/>
      <c r="E49" s="24"/>
      <c r="F49" s="24"/>
      <c r="G49" s="24"/>
      <c r="H49" s="24"/>
      <c r="I49" s="24"/>
      <c r="J49" s="24"/>
      <c r="K49" s="24"/>
      <c r="L49" s="24"/>
      <c r="M49" s="24"/>
      <c r="N49" s="24"/>
      <c r="O49" s="24"/>
      <c r="P49" s="24"/>
      <c r="Q49" s="24"/>
    </row>
  </sheetData>
  <sheetProtection/>
  <mergeCells count="21">
    <mergeCell ref="K40:M40"/>
    <mergeCell ref="A1:D1"/>
    <mergeCell ref="A2:D2"/>
    <mergeCell ref="A4:Q4"/>
    <mergeCell ref="A19:A20"/>
    <mergeCell ref="B19:B20"/>
    <mergeCell ref="N40:P40"/>
    <mergeCell ref="Q40:Q41"/>
    <mergeCell ref="H40:J40"/>
    <mergeCell ref="N19:P19"/>
    <mergeCell ref="Q19:Q20"/>
    <mergeCell ref="D19:D20"/>
    <mergeCell ref="E19:G19"/>
    <mergeCell ref="H19:J19"/>
    <mergeCell ref="K19:M19"/>
    <mergeCell ref="C19:C20"/>
    <mergeCell ref="A40:A41"/>
    <mergeCell ref="B40:B41"/>
    <mergeCell ref="C40:C41"/>
    <mergeCell ref="D40:D41"/>
    <mergeCell ref="E40:G40"/>
  </mergeCells>
  <printOptions horizontalCentered="1"/>
  <pageMargins left="0.5" right="0.5" top="1" bottom="1" header="0.5" footer="0.5"/>
  <pageSetup fitToHeight="0" fitToWidth="1" horizontalDpi="1200" verticalDpi="1200" orientation="landscape" paperSize="9" scale="74" r:id="rId1"/>
  <headerFooter alignWithMargins="0">
    <oddFooter>&amp;C&amp;"Times New Roman,Regular"&amp;12Số hiệu: TC.DT.07/QT-PKHTC-LDTKPHĐ/01                                        Lần soát xét: 01                                        Ngày hiệu lực: 15/5/2020                                        Trang:  &amp;P/&amp;N</oddFooter>
  </headerFooter>
  <rowBreaks count="1" manualBreakCount="1">
    <brk id="3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E26"/>
  <sheetViews>
    <sheetView view="pageLayout" workbookViewId="0" topLeftCell="A42">
      <selection activeCell="C48" sqref="C48"/>
    </sheetView>
  </sheetViews>
  <sheetFormatPr defaultColWidth="8.8515625" defaultRowHeight="12.75"/>
  <cols>
    <col min="1" max="1" width="8.8515625" style="20" customWidth="1"/>
    <col min="2" max="2" width="9.8515625" style="20" bestFit="1" customWidth="1"/>
    <col min="3" max="3" width="45.421875" style="20" customWidth="1"/>
    <col min="4" max="4" width="17.00390625" style="20" customWidth="1"/>
    <col min="5" max="5" width="26.57421875" style="20" customWidth="1"/>
    <col min="6" max="16384" width="8.8515625" style="20" customWidth="1"/>
  </cols>
  <sheetData>
    <row r="1" spans="1:5" ht="15.75">
      <c r="A1" s="414" t="s">
        <v>26</v>
      </c>
      <c r="B1" s="414"/>
      <c r="C1" s="414"/>
      <c r="E1" s="344" t="s">
        <v>278</v>
      </c>
    </row>
    <row r="2" spans="1:3" ht="15.75">
      <c r="A2" s="415" t="str">
        <f>'TC.DT.07'!A2</f>
        <v>TRƯỜNG ĐH SƯ PHẠM KỸ THUẬT TP.HỒ CHÍ MINH</v>
      </c>
      <c r="B2" s="415"/>
      <c r="C2" s="415"/>
    </row>
    <row r="3" spans="1:2" ht="15.75">
      <c r="A3" s="19"/>
      <c r="B3" s="19"/>
    </row>
    <row r="4" spans="1:5" ht="21" customHeight="1">
      <c r="A4" s="416" t="s">
        <v>80</v>
      </c>
      <c r="B4" s="416"/>
      <c r="C4" s="416"/>
      <c r="D4" s="416"/>
      <c r="E4" s="416"/>
    </row>
    <row r="5" spans="1:2" ht="15" customHeight="1">
      <c r="A5" s="19"/>
      <c r="B5" s="19"/>
    </row>
    <row r="6" spans="1:2" ht="15.75">
      <c r="A6" s="111" t="s">
        <v>246</v>
      </c>
      <c r="B6" s="19"/>
    </row>
    <row r="7" spans="1:3" ht="15.75">
      <c r="A7" s="19" t="str">
        <f>'TC.DT.07'!A7</f>
        <v>Kỳ dự toán:</v>
      </c>
      <c r="B7" s="19"/>
      <c r="C7" s="20" t="str">
        <f>'Phuluc01-Huong dan'!B6</f>
        <v>Năm học 20...-20…</v>
      </c>
    </row>
    <row r="8" spans="1:2" ht="15.75">
      <c r="A8" s="19" t="s">
        <v>363</v>
      </c>
      <c r="B8" s="19"/>
    </row>
    <row r="9" spans="1:2" ht="15.75">
      <c r="A9" s="19"/>
      <c r="B9" s="19"/>
    </row>
    <row r="10" spans="1:5" ht="15.75">
      <c r="A10" s="99"/>
      <c r="B10" s="99"/>
      <c r="E10" s="336" t="s">
        <v>510</v>
      </c>
    </row>
    <row r="11" spans="1:5" ht="15.75">
      <c r="A11" s="100" t="s">
        <v>0</v>
      </c>
      <c r="B11" s="101" t="s">
        <v>247</v>
      </c>
      <c r="C11" s="101" t="s">
        <v>248</v>
      </c>
      <c r="D11" s="26" t="s">
        <v>16</v>
      </c>
      <c r="E11" s="110" t="s">
        <v>293</v>
      </c>
    </row>
    <row r="12" spans="1:5" ht="15.75">
      <c r="A12" s="26"/>
      <c r="B12" s="102" t="s">
        <v>249</v>
      </c>
      <c r="C12" s="102"/>
      <c r="D12" s="26"/>
      <c r="E12" s="24"/>
    </row>
    <row r="13" spans="1:5" ht="15.75">
      <c r="A13" s="31"/>
      <c r="B13" s="171"/>
      <c r="C13" s="172" t="s">
        <v>250</v>
      </c>
      <c r="D13" s="24"/>
      <c r="E13" s="24"/>
    </row>
    <row r="14" spans="1:5" ht="15.75">
      <c r="A14" s="57">
        <v>1</v>
      </c>
      <c r="B14" s="103" t="s">
        <v>251</v>
      </c>
      <c r="C14" s="104" t="s">
        <v>252</v>
      </c>
      <c r="D14" s="105"/>
      <c r="E14" s="153" t="s">
        <v>285</v>
      </c>
    </row>
    <row r="15" spans="1:5" ht="15.75">
      <c r="A15" s="119">
        <v>2</v>
      </c>
      <c r="B15" s="107" t="s">
        <v>253</v>
      </c>
      <c r="C15" s="108" t="s">
        <v>254</v>
      </c>
      <c r="D15" s="92"/>
      <c r="E15" s="92" t="s">
        <v>285</v>
      </c>
    </row>
    <row r="16" spans="1:5" ht="15.75">
      <c r="A16" s="119">
        <v>3</v>
      </c>
      <c r="B16" s="106" t="s">
        <v>255</v>
      </c>
      <c r="C16" s="108" t="s">
        <v>256</v>
      </c>
      <c r="D16" s="92"/>
      <c r="E16" s="92" t="s">
        <v>274</v>
      </c>
    </row>
    <row r="17" spans="1:5" ht="15.75">
      <c r="A17" s="119">
        <v>4</v>
      </c>
      <c r="B17" s="106" t="s">
        <v>257</v>
      </c>
      <c r="C17" s="108" t="s">
        <v>258</v>
      </c>
      <c r="D17" s="92"/>
      <c r="E17" s="92" t="s">
        <v>274</v>
      </c>
    </row>
    <row r="18" spans="1:5" ht="15.75">
      <c r="A18" s="119">
        <v>5</v>
      </c>
      <c r="B18" s="106" t="s">
        <v>259</v>
      </c>
      <c r="C18" s="108" t="s">
        <v>260</v>
      </c>
      <c r="D18" s="92"/>
      <c r="E18" s="92" t="s">
        <v>274</v>
      </c>
    </row>
    <row r="19" spans="1:5" ht="15.75">
      <c r="A19" s="119">
        <v>6</v>
      </c>
      <c r="B19" s="106" t="s">
        <v>261</v>
      </c>
      <c r="C19" s="108" t="s">
        <v>357</v>
      </c>
      <c r="D19" s="92"/>
      <c r="E19" s="92" t="s">
        <v>274</v>
      </c>
    </row>
    <row r="20" spans="1:5" ht="15.75">
      <c r="A20" s="173"/>
      <c r="B20" s="113"/>
      <c r="C20" s="174" t="s">
        <v>262</v>
      </c>
      <c r="D20" s="92"/>
      <c r="E20" s="92"/>
    </row>
    <row r="21" spans="1:5" ht="15.75">
      <c r="A21" s="119">
        <v>1</v>
      </c>
      <c r="B21" s="106" t="s">
        <v>263</v>
      </c>
      <c r="C21" s="109" t="s">
        <v>264</v>
      </c>
      <c r="D21" s="92"/>
      <c r="E21" s="92" t="s">
        <v>291</v>
      </c>
    </row>
    <row r="22" spans="1:5" ht="15.75">
      <c r="A22" s="119">
        <v>2</v>
      </c>
      <c r="B22" s="106" t="s">
        <v>265</v>
      </c>
      <c r="C22" s="108" t="s">
        <v>266</v>
      </c>
      <c r="D22" s="92"/>
      <c r="E22" s="92" t="s">
        <v>273</v>
      </c>
    </row>
    <row r="23" spans="1:5" ht="15.75">
      <c r="A23" s="119">
        <v>3</v>
      </c>
      <c r="B23" s="106" t="s">
        <v>267</v>
      </c>
      <c r="C23" s="108" t="s">
        <v>268</v>
      </c>
      <c r="D23" s="92"/>
      <c r="E23" s="92" t="s">
        <v>273</v>
      </c>
    </row>
    <row r="24" spans="1:5" ht="15.75">
      <c r="A24" s="119">
        <v>4</v>
      </c>
      <c r="B24" s="106" t="s">
        <v>269</v>
      </c>
      <c r="C24" s="108" t="s">
        <v>270</v>
      </c>
      <c r="D24" s="92"/>
      <c r="E24" s="92" t="s">
        <v>273</v>
      </c>
    </row>
    <row r="25" spans="1:5" ht="15.75">
      <c r="A25" s="118">
        <v>5</v>
      </c>
      <c r="B25" s="58" t="s">
        <v>271</v>
      </c>
      <c r="C25" s="164" t="s">
        <v>272</v>
      </c>
      <c r="D25" s="93"/>
      <c r="E25" s="93" t="s">
        <v>291</v>
      </c>
    </row>
    <row r="26" spans="1:5" ht="15.75">
      <c r="A26" s="165"/>
      <c r="B26" s="166"/>
      <c r="C26" s="168" t="s">
        <v>374</v>
      </c>
      <c r="D26" s="167">
        <f>SUBTOTAL(9,D13:D25)</f>
        <v>0</v>
      </c>
      <c r="E26" s="166"/>
    </row>
  </sheetData>
  <sheetProtection/>
  <mergeCells count="3">
    <mergeCell ref="A4:E4"/>
    <mergeCell ref="A1:C1"/>
    <mergeCell ref="A2:C2"/>
  </mergeCells>
  <printOptions horizontalCentered="1"/>
  <pageMargins left="0.5" right="0.5" top="1" bottom="1" header="0.5" footer="0.5"/>
  <pageSetup fitToHeight="0" fitToWidth="1" horizontalDpi="1200" verticalDpi="1200" orientation="portrait" paperSize="9" scale="86" r:id="rId1"/>
  <headerFooter alignWithMargins="0">
    <oddFooter>&amp;C&amp;"Times New Roman,Regular"&amp;12Số hiệu: TC.DT.08/QT-PKHTC-LDTKPHĐ/01       Lần soát xét: 01      Ngày hiệu lực: 15/5/2020         Trang:  &amp;P/&amp;N</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I18"/>
  <sheetViews>
    <sheetView view="pageLayout" workbookViewId="0" topLeftCell="A52">
      <selection activeCell="D56" sqref="D56"/>
    </sheetView>
  </sheetViews>
  <sheetFormatPr defaultColWidth="11.421875" defaultRowHeight="12.75"/>
  <cols>
    <col min="1" max="1" width="12.421875" style="28" customWidth="1"/>
    <col min="2" max="2" width="11.421875" style="28" customWidth="1"/>
    <col min="3" max="3" width="45.140625" style="28" customWidth="1"/>
    <col min="4" max="4" width="16.7109375" style="28" customWidth="1"/>
    <col min="5" max="5" width="20.57421875" style="28" customWidth="1"/>
    <col min="6" max="6" width="27.421875" style="28" bestFit="1" customWidth="1"/>
    <col min="7" max="7" width="11.421875" style="28" customWidth="1"/>
    <col min="8" max="8" width="16.8515625" style="28" bestFit="1" customWidth="1"/>
    <col min="9" max="16384" width="11.421875" style="28" customWidth="1"/>
  </cols>
  <sheetData>
    <row r="1" spans="1:6" ht="15.75">
      <c r="A1" s="418" t="s">
        <v>26</v>
      </c>
      <c r="B1" s="418"/>
      <c r="C1" s="418"/>
      <c r="F1" s="345" t="s">
        <v>279</v>
      </c>
    </row>
    <row r="2" spans="1:3" ht="15.75">
      <c r="A2" s="419" t="str">
        <f>'TC.DT.08'!A2</f>
        <v>TRƯỜNG ĐH SƯ PHẠM KỸ THUẬT TP.HỒ CHÍ MINH</v>
      </c>
      <c r="B2" s="419"/>
      <c r="C2" s="419"/>
    </row>
    <row r="3" spans="1:2" ht="15.75">
      <c r="A3" s="27"/>
      <c r="B3" s="27"/>
    </row>
    <row r="4" spans="1:6" ht="15" customHeight="1">
      <c r="A4" s="417" t="s">
        <v>81</v>
      </c>
      <c r="B4" s="417"/>
      <c r="C4" s="417"/>
      <c r="D4" s="417"/>
      <c r="E4" s="417"/>
      <c r="F4" s="417"/>
    </row>
    <row r="5" spans="1:2" ht="15" customHeight="1">
      <c r="A5" s="27"/>
      <c r="B5" s="27"/>
    </row>
    <row r="6" spans="1:2" ht="15.75">
      <c r="A6" s="27" t="s">
        <v>371</v>
      </c>
      <c r="B6" s="27"/>
    </row>
    <row r="7" spans="1:2" ht="15.75">
      <c r="A7" s="27" t="str">
        <f>'TC.DT.08'!A7</f>
        <v>Kỳ dự toán:</v>
      </c>
      <c r="B7" s="163" t="str">
        <f>'Phuluc01-Huong dan'!B6</f>
        <v>Năm học 20...-20…</v>
      </c>
    </row>
    <row r="8" spans="1:2" ht="15.75">
      <c r="A8" s="27" t="s">
        <v>174</v>
      </c>
      <c r="B8" s="27"/>
    </row>
    <row r="9" ht="15.75">
      <c r="F9" s="336" t="s">
        <v>510</v>
      </c>
    </row>
    <row r="10" spans="1:2" ht="15.75">
      <c r="A10" s="98" t="s">
        <v>170</v>
      </c>
      <c r="B10" s="29"/>
    </row>
    <row r="11" spans="1:6" ht="15.75">
      <c r="A11" s="30" t="s">
        <v>0</v>
      </c>
      <c r="B11" s="30" t="s">
        <v>193</v>
      </c>
      <c r="C11" s="30" t="s">
        <v>49</v>
      </c>
      <c r="D11" s="30" t="s">
        <v>16</v>
      </c>
      <c r="E11" s="54" t="s">
        <v>207</v>
      </c>
      <c r="F11" s="31" t="s">
        <v>204</v>
      </c>
    </row>
    <row r="12" spans="1:9" ht="47.25">
      <c r="A12" s="32"/>
      <c r="B12" s="32"/>
      <c r="C12" s="348" t="s">
        <v>296</v>
      </c>
      <c r="D12" s="33"/>
      <c r="E12" s="33"/>
      <c r="F12" s="34" t="s">
        <v>198</v>
      </c>
      <c r="H12" s="358"/>
      <c r="I12" s="358"/>
    </row>
    <row r="13" spans="1:8" ht="15.75">
      <c r="A13" s="347">
        <v>1</v>
      </c>
      <c r="B13" s="346"/>
      <c r="C13" s="346" t="s">
        <v>238</v>
      </c>
      <c r="D13" s="346"/>
      <c r="E13" s="346"/>
      <c r="F13" s="346"/>
      <c r="H13" s="359"/>
    </row>
    <row r="14" spans="1:8" ht="15.75">
      <c r="A14" s="98" t="s">
        <v>169</v>
      </c>
      <c r="B14" s="29"/>
      <c r="C14" s="27"/>
      <c r="H14" s="359"/>
    </row>
    <row r="15" ht="15.75">
      <c r="C15" s="35"/>
    </row>
    <row r="16" spans="1:6" ht="15.75">
      <c r="A16" s="30" t="s">
        <v>0</v>
      </c>
      <c r="B16" s="30"/>
      <c r="C16" s="30" t="s">
        <v>49</v>
      </c>
      <c r="D16" s="30" t="s">
        <v>16</v>
      </c>
      <c r="E16" s="55" t="s">
        <v>207</v>
      </c>
      <c r="F16" s="31" t="s">
        <v>48</v>
      </c>
    </row>
    <row r="17" spans="1:6" ht="47.25">
      <c r="A17" s="32"/>
      <c r="B17" s="32"/>
      <c r="C17" s="196" t="s">
        <v>192</v>
      </c>
      <c r="D17" s="33"/>
      <c r="E17" s="33"/>
      <c r="F17" s="34" t="s">
        <v>198</v>
      </c>
    </row>
    <row r="18" spans="1:6" ht="15.75">
      <c r="A18" s="32">
        <v>1</v>
      </c>
      <c r="B18" s="32"/>
      <c r="C18" s="36" t="s">
        <v>238</v>
      </c>
      <c r="D18" s="33"/>
      <c r="E18" s="33"/>
      <c r="F18" s="37"/>
    </row>
  </sheetData>
  <sheetProtection/>
  <mergeCells count="3">
    <mergeCell ref="A4:F4"/>
    <mergeCell ref="A1:C1"/>
    <mergeCell ref="A2:C2"/>
  </mergeCells>
  <printOptions horizontalCentered="1"/>
  <pageMargins left="0.5" right="0.5" top="1" bottom="1" header="0.5" footer="0.5"/>
  <pageSetup fitToHeight="0" fitToWidth="1" horizontalDpi="1200" verticalDpi="1200" orientation="portrait" paperSize="9" scale="69" r:id="rId1"/>
  <headerFooter alignWithMargins="0">
    <oddFooter>&amp;C&amp;"Times New Roman,Regular"&amp;12Số hiệu: TC.DT.09/QT-PKHTC-LDTKPHĐ/01                   Lần soát xét: 01                         Ngày hiệu lực: 15/5/2020                   Trang:  &amp;P/&amp;N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29"/>
  <sheetViews>
    <sheetView view="pageLayout" workbookViewId="0" topLeftCell="A19">
      <selection activeCell="D26" sqref="D26"/>
    </sheetView>
  </sheetViews>
  <sheetFormatPr defaultColWidth="8.8515625" defaultRowHeight="12.75"/>
  <cols>
    <col min="1" max="1" width="11.8515625" style="67" customWidth="1"/>
    <col min="2" max="2" width="21.28125" style="67" customWidth="1"/>
    <col min="3" max="3" width="16.57421875" style="67" customWidth="1"/>
    <col min="4" max="4" width="19.7109375" style="67" customWidth="1"/>
    <col min="5" max="5" width="19.140625" style="67" customWidth="1"/>
    <col min="6" max="6" width="15.421875" style="67" customWidth="1"/>
    <col min="7" max="7" width="25.421875" style="67" customWidth="1"/>
    <col min="8" max="16384" width="8.8515625" style="67" customWidth="1"/>
  </cols>
  <sheetData>
    <row r="1" spans="1:7" ht="15.75">
      <c r="A1" s="414" t="s">
        <v>26</v>
      </c>
      <c r="B1" s="414"/>
      <c r="C1" s="414"/>
      <c r="D1" s="414"/>
      <c r="G1" s="349" t="s">
        <v>280</v>
      </c>
    </row>
    <row r="2" spans="1:4" ht="15.75">
      <c r="A2" s="420" t="str">
        <f>'TC.DT.09'!A2</f>
        <v>TRƯỜNG ĐH SƯ PHẠM KỸ THUẬT TP.HỒ CHÍ MINH</v>
      </c>
      <c r="B2" s="420"/>
      <c r="C2" s="420"/>
      <c r="D2" s="420"/>
    </row>
    <row r="3" ht="15.75">
      <c r="A3" s="66"/>
    </row>
    <row r="4" spans="1:7" ht="18.75">
      <c r="A4" s="424" t="s">
        <v>85</v>
      </c>
      <c r="B4" s="424"/>
      <c r="C4" s="424"/>
      <c r="D4" s="424"/>
      <c r="E4" s="424"/>
      <c r="F4" s="424"/>
      <c r="G4" s="424"/>
    </row>
    <row r="5" ht="15" customHeight="1">
      <c r="A5" s="66"/>
    </row>
    <row r="6" ht="15.75">
      <c r="A6" s="66" t="s">
        <v>276</v>
      </c>
    </row>
    <row r="7" spans="1:2" ht="15.75">
      <c r="A7" s="66" t="str">
        <f>'TC.DT.09'!A7</f>
        <v>Kỳ dự toán:</v>
      </c>
      <c r="B7" s="67" t="str">
        <f>'Phuluc01-Huong dan'!B6</f>
        <v>Năm học 20...-20…</v>
      </c>
    </row>
    <row r="8" ht="15.75">
      <c r="A8" s="66" t="s">
        <v>82</v>
      </c>
    </row>
    <row r="10" ht="15.75">
      <c r="A10" s="66" t="s">
        <v>83</v>
      </c>
    </row>
    <row r="11" spans="1:7" ht="18.75" customHeight="1">
      <c r="A11" s="421" t="s">
        <v>0</v>
      </c>
      <c r="B11" s="421" t="s">
        <v>50</v>
      </c>
      <c r="C11" s="421" t="s">
        <v>533</v>
      </c>
      <c r="D11" s="421"/>
      <c r="E11" s="421" t="s">
        <v>534</v>
      </c>
      <c r="F11" s="421"/>
      <c r="G11" s="422" t="s">
        <v>207</v>
      </c>
    </row>
    <row r="12" spans="1:7" ht="15.75">
      <c r="A12" s="421"/>
      <c r="B12" s="421"/>
      <c r="C12" s="155" t="s">
        <v>51</v>
      </c>
      <c r="D12" s="155" t="s">
        <v>52</v>
      </c>
      <c r="E12" s="155" t="s">
        <v>51</v>
      </c>
      <c r="F12" s="155" t="s">
        <v>52</v>
      </c>
      <c r="G12" s="423"/>
    </row>
    <row r="13" spans="1:7" ht="15.75">
      <c r="A13" s="64"/>
      <c r="B13" s="64"/>
      <c r="C13" s="64"/>
      <c r="D13" s="64"/>
      <c r="E13" s="64"/>
      <c r="F13" s="64"/>
      <c r="G13" s="54"/>
    </row>
    <row r="14" spans="1:7" ht="15.75">
      <c r="A14" s="64"/>
      <c r="B14" s="64"/>
      <c r="C14" s="64"/>
      <c r="D14" s="64"/>
      <c r="E14" s="64"/>
      <c r="F14" s="64"/>
      <c r="G14" s="54"/>
    </row>
    <row r="15" spans="1:7" ht="15.75">
      <c r="A15" s="64"/>
      <c r="B15" s="64"/>
      <c r="C15" s="64"/>
      <c r="D15" s="64"/>
      <c r="E15" s="64"/>
      <c r="F15" s="64"/>
      <c r="G15" s="54"/>
    </row>
    <row r="16" spans="1:7" ht="15.75">
      <c r="A16" s="64"/>
      <c r="B16" s="64"/>
      <c r="C16" s="64"/>
      <c r="D16" s="64"/>
      <c r="E16" s="64"/>
      <c r="F16" s="64"/>
      <c r="G16" s="54"/>
    </row>
    <row r="17" spans="1:7" ht="15.75">
      <c r="A17" s="64"/>
      <c r="B17" s="64"/>
      <c r="C17" s="64"/>
      <c r="D17" s="64"/>
      <c r="E17" s="64"/>
      <c r="F17" s="64"/>
      <c r="G17" s="54"/>
    </row>
    <row r="18" spans="1:7" ht="15.75">
      <c r="A18" s="64"/>
      <c r="B18" s="155" t="s">
        <v>67</v>
      </c>
      <c r="C18" s="64"/>
      <c r="D18" s="64"/>
      <c r="E18" s="64"/>
      <c r="F18" s="64"/>
      <c r="G18" s="54"/>
    </row>
    <row r="21" ht="15.75">
      <c r="A21" s="66" t="s">
        <v>84</v>
      </c>
    </row>
    <row r="22" spans="1:7" ht="15.75">
      <c r="A22" s="421" t="s">
        <v>0</v>
      </c>
      <c r="B22" s="421" t="s">
        <v>50</v>
      </c>
      <c r="C22" s="421" t="s">
        <v>533</v>
      </c>
      <c r="D22" s="421"/>
      <c r="E22" s="421" t="s">
        <v>534</v>
      </c>
      <c r="F22" s="421"/>
      <c r="G22" s="422" t="s">
        <v>207</v>
      </c>
    </row>
    <row r="23" spans="1:7" ht="15.75">
      <c r="A23" s="421"/>
      <c r="B23" s="421"/>
      <c r="C23" s="155" t="s">
        <v>51</v>
      </c>
      <c r="D23" s="155" t="s">
        <v>52</v>
      </c>
      <c r="E23" s="155" t="s">
        <v>51</v>
      </c>
      <c r="F23" s="155" t="s">
        <v>52</v>
      </c>
      <c r="G23" s="423"/>
    </row>
    <row r="24" spans="1:7" ht="15.75">
      <c r="A24" s="64"/>
      <c r="B24" s="64"/>
      <c r="C24" s="64"/>
      <c r="D24" s="64"/>
      <c r="E24" s="64"/>
      <c r="F24" s="64"/>
      <c r="G24" s="54"/>
    </row>
    <row r="25" spans="1:7" ht="15.75">
      <c r="A25" s="64"/>
      <c r="B25" s="64"/>
      <c r="C25" s="64"/>
      <c r="D25" s="64"/>
      <c r="E25" s="64"/>
      <c r="F25" s="64"/>
      <c r="G25" s="54"/>
    </row>
    <row r="26" spans="1:7" ht="15.75">
      <c r="A26" s="64"/>
      <c r="B26" s="64"/>
      <c r="C26" s="64"/>
      <c r="D26" s="64"/>
      <c r="E26" s="64"/>
      <c r="F26" s="64"/>
      <c r="G26" s="54"/>
    </row>
    <row r="27" spans="1:7" ht="15.75">
      <c r="A27" s="64"/>
      <c r="B27" s="64"/>
      <c r="C27" s="64"/>
      <c r="D27" s="64"/>
      <c r="E27" s="64"/>
      <c r="F27" s="64"/>
      <c r="G27" s="54"/>
    </row>
    <row r="28" spans="1:7" ht="15.75">
      <c r="A28" s="64"/>
      <c r="B28" s="64"/>
      <c r="C28" s="64"/>
      <c r="D28" s="64"/>
      <c r="E28" s="64"/>
      <c r="F28" s="64"/>
      <c r="G28" s="54"/>
    </row>
    <row r="29" spans="1:7" s="156" customFormat="1" ht="15.75">
      <c r="A29" s="97"/>
      <c r="B29" s="155" t="s">
        <v>67</v>
      </c>
      <c r="C29" s="97"/>
      <c r="D29" s="97"/>
      <c r="E29" s="97"/>
      <c r="F29" s="97"/>
      <c r="G29" s="54"/>
    </row>
  </sheetData>
  <sheetProtection/>
  <mergeCells count="13">
    <mergeCell ref="A22:A23"/>
    <mergeCell ref="B22:B23"/>
    <mergeCell ref="C22:D22"/>
    <mergeCell ref="E22:F22"/>
    <mergeCell ref="G22:G23"/>
    <mergeCell ref="A11:A12"/>
    <mergeCell ref="B11:B12"/>
    <mergeCell ref="A2:D2"/>
    <mergeCell ref="A1:D1"/>
    <mergeCell ref="C11:D11"/>
    <mergeCell ref="E11:F11"/>
    <mergeCell ref="G11:G12"/>
    <mergeCell ref="A4:G4"/>
  </mergeCells>
  <printOptions horizontalCentered="1"/>
  <pageMargins left="0.5" right="0.5" top="1" bottom="1" header="0.5" footer="0.5"/>
  <pageSetup fitToHeight="0" fitToWidth="1" horizontalDpi="600" verticalDpi="600" orientation="landscape" paperSize="9" r:id="rId1"/>
  <headerFooter alignWithMargins="0">
    <oddFooter>&amp;C&amp;"Times New Roman,Regular"&amp;12Số hiệu: TC.DT.10/QT-PKHTC-LDTKPHĐ/01                     Lần soát xét: 01                         Ngày hiệu lực: 15/5/2020                       Trang:  &amp;P/&amp;N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5"/>
  <sheetViews>
    <sheetView view="pageLayout" workbookViewId="0" topLeftCell="A31">
      <selection activeCell="G39" sqref="G39"/>
    </sheetView>
  </sheetViews>
  <sheetFormatPr defaultColWidth="8.8515625" defaultRowHeight="12.75"/>
  <cols>
    <col min="1" max="1" width="5.8515625" style="61" customWidth="1"/>
    <col min="2" max="2" width="9.28125" style="61" customWidth="1"/>
    <col min="3" max="3" width="29.421875" style="61" customWidth="1"/>
    <col min="4" max="4" width="14.28125" style="61" customWidth="1"/>
    <col min="5" max="5" width="9.8515625" style="61" customWidth="1"/>
    <col min="6" max="7" width="16.8515625" style="61" customWidth="1"/>
    <col min="8" max="8" width="14.7109375" style="61" customWidth="1"/>
    <col min="9" max="9" width="15.421875" style="61" customWidth="1"/>
    <col min="10" max="10" width="13.8515625" style="61" customWidth="1"/>
    <col min="11" max="12" width="13.421875" style="61" customWidth="1"/>
    <col min="13" max="13" width="12.140625" style="61" customWidth="1"/>
    <col min="14" max="16384" width="8.8515625" style="61" customWidth="1"/>
  </cols>
  <sheetData>
    <row r="1" spans="1:12" ht="15.75">
      <c r="A1" s="414" t="s">
        <v>26</v>
      </c>
      <c r="B1" s="414"/>
      <c r="C1" s="414"/>
      <c r="D1" s="414"/>
      <c r="L1" s="349" t="s">
        <v>281</v>
      </c>
    </row>
    <row r="2" spans="1:4" ht="15.75">
      <c r="A2" s="420" t="str">
        <f>'TC.DT.10'!A2</f>
        <v>TRƯỜNG ĐH SƯ PHẠM KỸ THUẬT TP.HỒ CHÍ MINH</v>
      </c>
      <c r="B2" s="420"/>
      <c r="C2" s="420"/>
      <c r="D2" s="420"/>
    </row>
    <row r="3" spans="1:2" ht="12.75">
      <c r="A3" s="60"/>
      <c r="B3" s="60"/>
    </row>
    <row r="4" spans="1:12" ht="18.75">
      <c r="A4" s="424" t="s">
        <v>87</v>
      </c>
      <c r="B4" s="424"/>
      <c r="C4" s="424"/>
      <c r="D4" s="424"/>
      <c r="E4" s="424"/>
      <c r="F4" s="424"/>
      <c r="G4" s="424"/>
      <c r="H4" s="424"/>
      <c r="I4" s="424"/>
      <c r="J4" s="424"/>
      <c r="K4" s="424"/>
      <c r="L4" s="62"/>
    </row>
    <row r="5" spans="1:2" ht="15" customHeight="1">
      <c r="A5" s="60"/>
      <c r="B5" s="60"/>
    </row>
    <row r="6" spans="1:2" ht="15.75">
      <c r="A6" s="66" t="s">
        <v>372</v>
      </c>
      <c r="B6" s="60"/>
    </row>
    <row r="7" spans="1:3" ht="15.75">
      <c r="A7" s="66" t="str">
        <f>'TC.DT.10'!A7</f>
        <v>Kỳ dự toán:</v>
      </c>
      <c r="B7" s="60"/>
      <c r="C7" s="67" t="str">
        <f>'Phuluc01-Huong dan'!B6</f>
        <v>Năm học 20...-20…</v>
      </c>
    </row>
    <row r="8" spans="1:2" ht="15.75">
      <c r="A8" s="66" t="s">
        <v>292</v>
      </c>
      <c r="B8" s="60"/>
    </row>
    <row r="11" spans="1:13" ht="47.25">
      <c r="A11" s="63" t="s">
        <v>0</v>
      </c>
      <c r="B11" s="63" t="s">
        <v>193</v>
      </c>
      <c r="C11" s="63" t="s">
        <v>53</v>
      </c>
      <c r="D11" s="63" t="s">
        <v>55</v>
      </c>
      <c r="E11" s="63" t="s">
        <v>56</v>
      </c>
      <c r="F11" s="63" t="s">
        <v>92</v>
      </c>
      <c r="G11" s="63" t="s">
        <v>91</v>
      </c>
      <c r="H11" s="63" t="s">
        <v>54</v>
      </c>
      <c r="I11" s="63" t="s">
        <v>95</v>
      </c>
      <c r="J11" s="63" t="s">
        <v>86</v>
      </c>
      <c r="K11" s="63" t="s">
        <v>93</v>
      </c>
      <c r="L11" s="54" t="s">
        <v>207</v>
      </c>
      <c r="M11" s="63" t="s">
        <v>48</v>
      </c>
    </row>
    <row r="12" spans="1:13" ht="15.75">
      <c r="A12" s="176">
        <v>1</v>
      </c>
      <c r="B12" s="177"/>
      <c r="C12" s="114" t="s">
        <v>238</v>
      </c>
      <c r="D12" s="178"/>
      <c r="E12" s="178"/>
      <c r="F12" s="178"/>
      <c r="G12" s="178"/>
      <c r="H12" s="178"/>
      <c r="I12" s="178"/>
      <c r="J12" s="178"/>
      <c r="K12" s="178"/>
      <c r="L12" s="178"/>
      <c r="M12" s="178"/>
    </row>
    <row r="13" spans="1:13" ht="15.75">
      <c r="A13" s="176"/>
      <c r="B13" s="177"/>
      <c r="C13" s="114"/>
      <c r="D13" s="178"/>
      <c r="E13" s="178"/>
      <c r="F13" s="178"/>
      <c r="G13" s="178"/>
      <c r="H13" s="178"/>
      <c r="I13" s="178"/>
      <c r="J13" s="178"/>
      <c r="K13" s="178"/>
      <c r="L13" s="178"/>
      <c r="M13" s="178"/>
    </row>
    <row r="14" spans="1:13" ht="15.75">
      <c r="A14" s="115"/>
      <c r="B14" s="116"/>
      <c r="C14" s="116"/>
      <c r="D14" s="116"/>
      <c r="E14" s="116"/>
      <c r="F14" s="116"/>
      <c r="G14" s="116"/>
      <c r="H14" s="116"/>
      <c r="I14" s="116"/>
      <c r="J14" s="116"/>
      <c r="K14" s="116"/>
      <c r="L14" s="116"/>
      <c r="M14" s="116"/>
    </row>
    <row r="15" spans="1:13" ht="15.75">
      <c r="A15" s="97"/>
      <c r="B15" s="64"/>
      <c r="C15" s="65" t="s">
        <v>67</v>
      </c>
      <c r="D15" s="64"/>
      <c r="E15" s="64"/>
      <c r="F15" s="64"/>
      <c r="G15" s="64"/>
      <c r="H15" s="64"/>
      <c r="I15" s="64"/>
      <c r="J15" s="64"/>
      <c r="K15" s="64"/>
      <c r="L15" s="64"/>
      <c r="M15" s="64"/>
    </row>
  </sheetData>
  <sheetProtection/>
  <mergeCells count="3">
    <mergeCell ref="A4:K4"/>
    <mergeCell ref="A1:D1"/>
    <mergeCell ref="A2:D2"/>
  </mergeCells>
  <printOptions horizontalCentered="1"/>
  <pageMargins left="0.5" right="0.5" top="1" bottom="1" header="0.5" footer="0.5"/>
  <pageSetup fitToHeight="0" fitToWidth="1" horizontalDpi="600" verticalDpi="600" orientation="landscape" paperSize="9" scale="75" r:id="rId1"/>
  <headerFooter alignWithMargins="0">
    <oddFooter>&amp;C&amp;"Times New Roman,Regular"&amp;12Số hiệu: TC.DT.11/QT-PKHTC-LDTKPHĐ/01                     Lần soát xét: 01                         Ngày hiệu lực: 15/5/2020                       Trang:  &amp;P/&amp;N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3"/>
  <sheetViews>
    <sheetView view="pageLayout" zoomScale="85" zoomScalePageLayoutView="85" workbookViewId="0" topLeftCell="A20">
      <selection activeCell="J22" sqref="J22"/>
    </sheetView>
  </sheetViews>
  <sheetFormatPr defaultColWidth="8.8515625" defaultRowHeight="12.75"/>
  <cols>
    <col min="1" max="1" width="8.8515625" style="20" customWidth="1"/>
    <col min="2" max="2" width="9.8515625" style="20" bestFit="1" customWidth="1"/>
    <col min="3" max="3" width="41.57421875" style="20" customWidth="1"/>
    <col min="4" max="4" width="13.57421875" style="20" bestFit="1" customWidth="1"/>
    <col min="5" max="5" width="12.7109375" style="20" bestFit="1" customWidth="1"/>
    <col min="6" max="6" width="14.140625" style="20" customWidth="1"/>
    <col min="7" max="7" width="15.8515625" style="20" customWidth="1"/>
    <col min="8" max="8" width="8.00390625" style="20" customWidth="1"/>
    <col min="9" max="9" width="8.8515625" style="20" customWidth="1"/>
    <col min="10" max="11" width="13.421875" style="20" customWidth="1"/>
    <col min="12" max="12" width="10.140625" style="20" customWidth="1"/>
    <col min="13" max="13" width="13.57421875" style="91" customWidth="1"/>
    <col min="14" max="16384" width="8.8515625" style="20" customWidth="1"/>
  </cols>
  <sheetData>
    <row r="1" spans="1:12" ht="15.75">
      <c r="A1" s="414" t="s">
        <v>26</v>
      </c>
      <c r="B1" s="414"/>
      <c r="C1" s="414"/>
      <c r="L1" s="20" t="s">
        <v>282</v>
      </c>
    </row>
    <row r="2" spans="1:3" ht="15.75">
      <c r="A2" s="415" t="str">
        <f>'TC.DT.11'!A2</f>
        <v>TRƯỜNG ĐH SƯ PHẠM KỸ THUẬT TP.HỒ CHÍ MINH</v>
      </c>
      <c r="B2" s="415"/>
      <c r="C2" s="415"/>
    </row>
    <row r="3" spans="1:2" ht="15.75">
      <c r="A3" s="19"/>
      <c r="B3" s="19"/>
    </row>
    <row r="4" spans="1:13" ht="18.75">
      <c r="A4" s="416" t="s">
        <v>388</v>
      </c>
      <c r="B4" s="416"/>
      <c r="C4" s="416"/>
      <c r="D4" s="416"/>
      <c r="E4" s="416"/>
      <c r="F4" s="416"/>
      <c r="G4" s="416"/>
      <c r="H4" s="416"/>
      <c r="I4" s="416"/>
      <c r="J4" s="416"/>
      <c r="K4" s="416"/>
      <c r="L4" s="416"/>
      <c r="M4" s="416"/>
    </row>
    <row r="5" spans="1:2" ht="15" customHeight="1">
      <c r="A5" s="19"/>
      <c r="B5" s="19"/>
    </row>
    <row r="6" spans="1:2" ht="15.75">
      <c r="A6" s="19" t="s">
        <v>373</v>
      </c>
      <c r="B6" s="19"/>
    </row>
    <row r="7" spans="1:3" ht="15.75">
      <c r="A7" s="19" t="str">
        <f>'TC.DT.11'!A7</f>
        <v>Kỳ dự toán:</v>
      </c>
      <c r="B7" s="19"/>
      <c r="C7" s="20" t="str">
        <f>'Phuluc01-Huong dan'!B6</f>
        <v>Năm học 20...-20…</v>
      </c>
    </row>
    <row r="8" spans="1:2" ht="15.75">
      <c r="A8" s="66" t="s">
        <v>389</v>
      </c>
      <c r="B8" s="19"/>
    </row>
    <row r="10" spans="1:13" ht="63">
      <c r="A10" s="26" t="s">
        <v>0</v>
      </c>
      <c r="B10" s="26" t="s">
        <v>193</v>
      </c>
      <c r="C10" s="26" t="s">
        <v>53</v>
      </c>
      <c r="D10" s="26" t="s">
        <v>55</v>
      </c>
      <c r="E10" s="26" t="s">
        <v>56</v>
      </c>
      <c r="F10" s="26" t="s">
        <v>94</v>
      </c>
      <c r="G10" s="26" t="s">
        <v>114</v>
      </c>
      <c r="H10" s="26" t="s">
        <v>24</v>
      </c>
      <c r="I10" s="26" t="s">
        <v>15</v>
      </c>
      <c r="J10" s="26" t="s">
        <v>57</v>
      </c>
      <c r="K10" s="26" t="s">
        <v>115</v>
      </c>
      <c r="L10" s="55" t="s">
        <v>207</v>
      </c>
      <c r="M10" s="55" t="s">
        <v>48</v>
      </c>
    </row>
    <row r="11" spans="1:13" ht="15.75">
      <c r="A11" s="117">
        <v>1</v>
      </c>
      <c r="B11" s="112"/>
      <c r="C11" s="114" t="s">
        <v>238</v>
      </c>
      <c r="D11" s="175"/>
      <c r="E11" s="175"/>
      <c r="F11" s="175"/>
      <c r="G11" s="175"/>
      <c r="H11" s="175"/>
      <c r="I11" s="175"/>
      <c r="J11" s="175"/>
      <c r="K11" s="175"/>
      <c r="L11" s="175"/>
      <c r="M11" s="175"/>
    </row>
    <row r="12" spans="1:13" ht="15.75">
      <c r="A12" s="93"/>
      <c r="B12" s="93"/>
      <c r="C12" s="93"/>
      <c r="D12" s="93"/>
      <c r="E12" s="93"/>
      <c r="F12" s="93"/>
      <c r="G12" s="93"/>
      <c r="H12" s="93"/>
      <c r="I12" s="93"/>
      <c r="J12" s="93"/>
      <c r="K12" s="93"/>
      <c r="L12" s="93"/>
      <c r="M12" s="94"/>
    </row>
    <row r="13" spans="1:13" ht="15.75">
      <c r="A13" s="24"/>
      <c r="B13" s="24"/>
      <c r="C13" s="25" t="s">
        <v>67</v>
      </c>
      <c r="D13" s="24"/>
      <c r="E13" s="24"/>
      <c r="F13" s="24"/>
      <c r="G13" s="24"/>
      <c r="H13" s="24"/>
      <c r="I13" s="24"/>
      <c r="J13" s="24"/>
      <c r="K13" s="24"/>
      <c r="L13" s="24"/>
      <c r="M13" s="95"/>
    </row>
  </sheetData>
  <sheetProtection/>
  <mergeCells count="3">
    <mergeCell ref="A4:M4"/>
    <mergeCell ref="A1:C1"/>
    <mergeCell ref="A2:C2"/>
  </mergeCells>
  <printOptions horizontalCentered="1"/>
  <pageMargins left="0.5" right="0.5" top="1" bottom="1" header="0.5" footer="0.5"/>
  <pageSetup fitToHeight="0" fitToWidth="1" horizontalDpi="600" verticalDpi="600" orientation="landscape" paperSize="9" scale="75" r:id="rId1"/>
  <headerFooter alignWithMargins="0">
    <oddFooter>&amp;C&amp;"Times New Roman,Regular"&amp;12Số hiệu: TC.DT.12/QT-PKHTC-LDTKPHĐ/01                     Lần soát xét: 01                         Ngày hiệu lực: 15/5/2020                       Trang:  &amp;P/&amp;N</oddFooter>
  </headerFooter>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H15"/>
  <sheetViews>
    <sheetView view="pageLayout" workbookViewId="0" topLeftCell="A19">
      <selection activeCell="C20" sqref="C20"/>
    </sheetView>
  </sheetViews>
  <sheetFormatPr defaultColWidth="8.8515625" defaultRowHeight="12.75"/>
  <cols>
    <col min="1" max="1" width="12.421875" style="67" customWidth="1"/>
    <col min="2" max="2" width="18.00390625" style="67" customWidth="1"/>
    <col min="3" max="3" width="16.8515625" style="67" customWidth="1"/>
    <col min="4" max="4" width="20.28125" style="67" customWidth="1"/>
    <col min="5" max="5" width="22.421875" style="67" customWidth="1"/>
    <col min="6" max="6" width="19.00390625" style="67" customWidth="1"/>
    <col min="7" max="7" width="14.57421875" style="67" customWidth="1"/>
    <col min="8" max="8" width="14.8515625" style="67" customWidth="1"/>
    <col min="9" max="16384" width="8.8515625" style="67" customWidth="1"/>
  </cols>
  <sheetData>
    <row r="1" spans="1:8" ht="15.75">
      <c r="A1" s="414" t="s">
        <v>26</v>
      </c>
      <c r="B1" s="414"/>
      <c r="C1" s="414"/>
      <c r="D1" s="414"/>
      <c r="H1" s="67" t="s">
        <v>283</v>
      </c>
    </row>
    <row r="2" spans="1:4" ht="15.75">
      <c r="A2" s="420" t="str">
        <f>'TC.DT.12'!A2</f>
        <v>TRƯỜNG ĐH SƯ PHẠM KỸ THUẬT TP.HỒ CHÍ MINH</v>
      </c>
      <c r="B2" s="420"/>
      <c r="C2" s="420"/>
      <c r="D2" s="420"/>
    </row>
    <row r="3" ht="15.75">
      <c r="A3" s="66"/>
    </row>
    <row r="4" spans="1:8" ht="20.25" customHeight="1">
      <c r="A4" s="424" t="s">
        <v>88</v>
      </c>
      <c r="B4" s="424"/>
      <c r="C4" s="424"/>
      <c r="D4" s="424"/>
      <c r="E4" s="424"/>
      <c r="F4" s="424"/>
      <c r="G4" s="424"/>
      <c r="H4" s="424"/>
    </row>
    <row r="5" ht="15" customHeight="1">
      <c r="A5" s="66"/>
    </row>
    <row r="6" spans="1:2" ht="15.75">
      <c r="A6" s="66" t="str">
        <f>'TC.DT.12'!A7</f>
        <v>Kỳ dự toán:</v>
      </c>
      <c r="B6" s="67" t="str">
        <f>'Phuluc01-Huong dan'!B6</f>
        <v>Năm học 20...-20…</v>
      </c>
    </row>
    <row r="7" ht="15.75">
      <c r="A7" s="66" t="s">
        <v>172</v>
      </c>
    </row>
    <row r="9" spans="1:8" ht="25.5" customHeight="1">
      <c r="A9" s="425" t="s">
        <v>0</v>
      </c>
      <c r="B9" s="425" t="s">
        <v>53</v>
      </c>
      <c r="C9" s="425" t="s">
        <v>55</v>
      </c>
      <c r="D9" s="425" t="s">
        <v>92</v>
      </c>
      <c r="E9" s="425" t="s">
        <v>91</v>
      </c>
      <c r="F9" s="425" t="s">
        <v>54</v>
      </c>
      <c r="G9" s="427" t="s">
        <v>89</v>
      </c>
      <c r="H9" s="427"/>
    </row>
    <row r="10" spans="1:8" ht="15.75">
      <c r="A10" s="426"/>
      <c r="B10" s="426"/>
      <c r="C10" s="426"/>
      <c r="D10" s="426"/>
      <c r="E10" s="426"/>
      <c r="F10" s="426"/>
      <c r="G10" s="155" t="s">
        <v>96</v>
      </c>
      <c r="H10" s="155" t="s">
        <v>97</v>
      </c>
    </row>
    <row r="11" spans="1:8" ht="15.75">
      <c r="A11" s="64" t="s">
        <v>365</v>
      </c>
      <c r="B11" s="64"/>
      <c r="C11" s="64"/>
      <c r="D11" s="64"/>
      <c r="E11" s="64"/>
      <c r="F11" s="64"/>
      <c r="G11" s="64"/>
      <c r="H11" s="64"/>
    </row>
    <row r="12" spans="1:8" ht="15.75">
      <c r="A12" s="64"/>
      <c r="B12" s="64"/>
      <c r="C12" s="64"/>
      <c r="D12" s="64"/>
      <c r="E12" s="64"/>
      <c r="F12" s="64"/>
      <c r="G12" s="64"/>
      <c r="H12" s="64"/>
    </row>
    <row r="13" spans="1:8" ht="15.75">
      <c r="A13" s="64"/>
      <c r="B13" s="64"/>
      <c r="C13" s="64"/>
      <c r="D13" s="64"/>
      <c r="E13" s="64"/>
      <c r="F13" s="64"/>
      <c r="G13" s="64"/>
      <c r="H13" s="64"/>
    </row>
    <row r="14" spans="1:8" ht="15.75">
      <c r="A14" s="64"/>
      <c r="B14" s="64"/>
      <c r="C14" s="64"/>
      <c r="D14" s="64"/>
      <c r="E14" s="64"/>
      <c r="F14" s="64"/>
      <c r="G14" s="64"/>
      <c r="H14" s="64"/>
    </row>
    <row r="15" spans="1:8" ht="15.75">
      <c r="A15" s="64"/>
      <c r="B15" s="64"/>
      <c r="C15" s="64"/>
      <c r="D15" s="64"/>
      <c r="E15" s="64"/>
      <c r="F15" s="64"/>
      <c r="G15" s="64"/>
      <c r="H15" s="64"/>
    </row>
  </sheetData>
  <sheetProtection/>
  <mergeCells count="10">
    <mergeCell ref="A1:D1"/>
    <mergeCell ref="A2:D2"/>
    <mergeCell ref="A4:H4"/>
    <mergeCell ref="A9:A10"/>
    <mergeCell ref="B9:B10"/>
    <mergeCell ref="C9:C10"/>
    <mergeCell ref="D9:D10"/>
    <mergeCell ref="E9:E10"/>
    <mergeCell ref="F9:F10"/>
    <mergeCell ref="G9:H9"/>
  </mergeCells>
  <printOptions horizontalCentered="1"/>
  <pageMargins left="0.5" right="0.5" top="1" bottom="1" header="0.5" footer="0.5"/>
  <pageSetup fitToHeight="0" fitToWidth="1" horizontalDpi="600" verticalDpi="600" orientation="landscape" paperSize="9" r:id="rId1"/>
  <headerFooter alignWithMargins="0">
    <oddFooter>&amp;C&amp;"Times New Roman,Regular"&amp;12Số hiệu: TC.DT.13/QT-PKHTC-LDTKPHĐ/01                     Lần soát xét: 01                         Ngày hiệu lực: 15/5/2020                       Trang:  &amp;P/&amp;N</oddFoot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K14"/>
  <sheetViews>
    <sheetView view="pageLayout" workbookViewId="0" topLeftCell="A19">
      <selection activeCell="E28" sqref="E28"/>
    </sheetView>
  </sheetViews>
  <sheetFormatPr defaultColWidth="8.8515625" defaultRowHeight="12.75"/>
  <cols>
    <col min="1" max="1" width="12.7109375" style="67" customWidth="1"/>
    <col min="2" max="2" width="18.00390625" style="67" customWidth="1"/>
    <col min="3" max="3" width="16.8515625" style="67" customWidth="1"/>
    <col min="4" max="4" width="10.421875" style="67" customWidth="1"/>
    <col min="5" max="5" width="11.00390625" style="67" customWidth="1"/>
    <col min="6" max="6" width="20.28125" style="67" customWidth="1"/>
    <col min="7" max="7" width="15.00390625" style="67" bestFit="1" customWidth="1"/>
    <col min="8" max="8" width="7.7109375" style="67" customWidth="1"/>
    <col min="9" max="9" width="9.8515625" style="67" customWidth="1"/>
    <col min="10" max="10" width="11.8515625" style="67" bestFit="1" customWidth="1"/>
    <col min="11" max="11" width="13.00390625" style="67" customWidth="1"/>
    <col min="12" max="16384" width="8.8515625" style="67" customWidth="1"/>
  </cols>
  <sheetData>
    <row r="1" spans="1:11" ht="15.75">
      <c r="A1" s="414" t="s">
        <v>26</v>
      </c>
      <c r="B1" s="414"/>
      <c r="C1" s="414"/>
      <c r="D1" s="414"/>
      <c r="K1" s="349" t="s">
        <v>284</v>
      </c>
    </row>
    <row r="2" spans="1:4" ht="15.75">
      <c r="A2" s="420" t="str">
        <f>'TC.DT.13'!A2</f>
        <v>TRƯỜNG ĐH SƯ PHẠM KỸ THUẬT TP.HỒ CHÍ MINH</v>
      </c>
      <c r="B2" s="420"/>
      <c r="C2" s="420"/>
      <c r="D2" s="420"/>
    </row>
    <row r="3" ht="15.75">
      <c r="A3" s="66"/>
    </row>
    <row r="4" spans="1:11" ht="20.25" customHeight="1">
      <c r="A4" s="424" t="s">
        <v>101</v>
      </c>
      <c r="B4" s="424"/>
      <c r="C4" s="424"/>
      <c r="D4" s="424"/>
      <c r="E4" s="424"/>
      <c r="F4" s="424"/>
      <c r="G4" s="424"/>
      <c r="H4" s="424"/>
      <c r="I4" s="424"/>
      <c r="J4" s="424"/>
      <c r="K4" s="424"/>
    </row>
    <row r="5" ht="15" customHeight="1">
      <c r="A5" s="66"/>
    </row>
    <row r="6" spans="1:2" ht="15.75">
      <c r="A6" s="66" t="str">
        <f>'TC.DT.13'!A6</f>
        <v>Kỳ dự toán:</v>
      </c>
      <c r="B6" s="67" t="str">
        <f>'Phuluc01-Huong dan'!B6</f>
        <v>Năm học 20...-20…</v>
      </c>
    </row>
    <row r="7" ht="15.75">
      <c r="A7" s="66" t="s">
        <v>172</v>
      </c>
    </row>
    <row r="9" spans="1:11" ht="25.5" customHeight="1">
      <c r="A9" s="425" t="s">
        <v>0</v>
      </c>
      <c r="B9" s="425" t="s">
        <v>102</v>
      </c>
      <c r="C9" s="425" t="s">
        <v>103</v>
      </c>
      <c r="D9" s="428" t="s">
        <v>110</v>
      </c>
      <c r="E9" s="429"/>
      <c r="F9" s="425" t="s">
        <v>387</v>
      </c>
      <c r="G9" s="425" t="s">
        <v>109</v>
      </c>
      <c r="H9" s="425" t="s">
        <v>108</v>
      </c>
      <c r="I9" s="428" t="s">
        <v>104</v>
      </c>
      <c r="J9" s="430"/>
      <c r="K9" s="429"/>
    </row>
    <row r="10" spans="1:11" ht="15.75">
      <c r="A10" s="426"/>
      <c r="B10" s="426"/>
      <c r="C10" s="426"/>
      <c r="D10" s="154" t="s">
        <v>106</v>
      </c>
      <c r="E10" s="154" t="s">
        <v>107</v>
      </c>
      <c r="F10" s="426"/>
      <c r="G10" s="426"/>
      <c r="H10" s="426"/>
      <c r="I10" s="154" t="s">
        <v>111</v>
      </c>
      <c r="J10" s="154" t="s">
        <v>113</v>
      </c>
      <c r="K10" s="154" t="s">
        <v>112</v>
      </c>
    </row>
    <row r="11" spans="1:11" ht="15.75">
      <c r="A11" s="64"/>
      <c r="B11" s="64" t="s">
        <v>173</v>
      </c>
      <c r="C11" s="64"/>
      <c r="D11" s="64"/>
      <c r="E11" s="64"/>
      <c r="F11" s="64"/>
      <c r="G11" s="64"/>
      <c r="H11" s="64"/>
      <c r="I11" s="64"/>
      <c r="J11" s="64"/>
      <c r="K11" s="64"/>
    </row>
    <row r="12" spans="1:11" ht="15.75">
      <c r="A12" s="64"/>
      <c r="B12" s="64"/>
      <c r="C12" s="64"/>
      <c r="D12" s="64"/>
      <c r="E12" s="64"/>
      <c r="F12" s="64"/>
      <c r="G12" s="64"/>
      <c r="H12" s="64"/>
      <c r="I12" s="64"/>
      <c r="J12" s="64"/>
      <c r="K12" s="64"/>
    </row>
    <row r="13" spans="1:11" ht="15.75">
      <c r="A13" s="64"/>
      <c r="B13" s="64"/>
      <c r="C13" s="64"/>
      <c r="D13" s="64"/>
      <c r="E13" s="64"/>
      <c r="F13" s="64"/>
      <c r="G13" s="64"/>
      <c r="H13" s="64"/>
      <c r="I13" s="64"/>
      <c r="J13" s="64"/>
      <c r="K13" s="64"/>
    </row>
    <row r="14" spans="1:11" ht="15.75">
      <c r="A14" s="64"/>
      <c r="B14" s="64"/>
      <c r="C14" s="64"/>
      <c r="D14" s="64"/>
      <c r="E14" s="64"/>
      <c r="F14" s="64"/>
      <c r="G14" s="64"/>
      <c r="H14" s="64"/>
      <c r="I14" s="64"/>
      <c r="J14" s="64"/>
      <c r="K14" s="64"/>
    </row>
  </sheetData>
  <sheetProtection/>
  <mergeCells count="11">
    <mergeCell ref="C9:C10"/>
    <mergeCell ref="D9:E9"/>
    <mergeCell ref="F9:F10"/>
    <mergeCell ref="G9:G10"/>
    <mergeCell ref="H9:H10"/>
    <mergeCell ref="I9:K9"/>
    <mergeCell ref="A1:D1"/>
    <mergeCell ref="A2:D2"/>
    <mergeCell ref="A4:K4"/>
    <mergeCell ref="A9:A10"/>
    <mergeCell ref="B9:B10"/>
  </mergeCells>
  <printOptions horizontalCentered="1"/>
  <pageMargins left="0.5" right="0.5" top="1" bottom="1" header="0.5" footer="0.5"/>
  <pageSetup fitToHeight="0" fitToWidth="1" horizontalDpi="600" verticalDpi="600" orientation="landscape" paperSize="9" scale="94" r:id="rId1"/>
  <headerFooter alignWithMargins="0">
    <oddFooter>&amp;C&amp;"Times New Roman,Regular"&amp;12Số hiệu: TC.DT.14/QT-PKHTC-LDTKPHĐ/01                     Lần soát xét: 01                         Ngày hiệu lực: 15/5/2020                       Trang:  &amp;P/&amp;N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G27"/>
  <sheetViews>
    <sheetView view="pageLayout" workbookViewId="0" topLeftCell="A70">
      <selection activeCell="C78" sqref="C78"/>
    </sheetView>
  </sheetViews>
  <sheetFormatPr defaultColWidth="9.140625" defaultRowHeight="12.75"/>
  <cols>
    <col min="1" max="1" width="7.28125" style="61" customWidth="1"/>
    <col min="2" max="2" width="8.57421875" style="61" customWidth="1"/>
    <col min="3" max="3" width="51.00390625" style="61" customWidth="1"/>
    <col min="4" max="4" width="19.28125" style="61" bestFit="1" customWidth="1"/>
    <col min="5" max="6" width="19.28125" style="61" customWidth="1"/>
    <col min="7" max="7" width="23.421875" style="61" bestFit="1" customWidth="1"/>
    <col min="8" max="16384" width="9.140625" style="61" customWidth="1"/>
  </cols>
  <sheetData>
    <row r="2" spans="1:7" ht="15.75">
      <c r="A2" s="431" t="str">
        <f>'TC.DT.01'!A2</f>
        <v>TRƯỜNG ĐH SƯ PHẠM KỸ THUẬT TP.HỒ CHÍ MINH</v>
      </c>
      <c r="B2" s="431"/>
      <c r="C2" s="431"/>
      <c r="D2" s="268"/>
      <c r="E2" s="268"/>
      <c r="F2" s="268"/>
      <c r="G2" s="269" t="s">
        <v>513</v>
      </c>
    </row>
    <row r="3" spans="1:7" ht="15.75">
      <c r="A3" s="432" t="s">
        <v>514</v>
      </c>
      <c r="B3" s="432"/>
      <c r="C3" s="432"/>
      <c r="D3" s="268"/>
      <c r="E3" s="268"/>
      <c r="F3" s="268"/>
      <c r="G3" s="268"/>
    </row>
    <row r="4" spans="1:7" ht="15.75">
      <c r="A4" s="337"/>
      <c r="B4" s="337"/>
      <c r="C4" s="337"/>
      <c r="D4" s="268"/>
      <c r="E4" s="268"/>
      <c r="F4" s="268"/>
      <c r="G4" s="268"/>
    </row>
    <row r="5" spans="1:7" ht="18.75">
      <c r="A5" s="433" t="s">
        <v>521</v>
      </c>
      <c r="B5" s="433"/>
      <c r="C5" s="433"/>
      <c r="D5" s="433"/>
      <c r="E5" s="433"/>
      <c r="F5" s="433"/>
      <c r="G5" s="433"/>
    </row>
    <row r="6" spans="1:7" ht="15.75" customHeight="1">
      <c r="A6" s="434"/>
      <c r="B6" s="434"/>
      <c r="C6" s="434"/>
      <c r="D6" s="434"/>
      <c r="E6" s="434"/>
      <c r="F6" s="434"/>
      <c r="G6" s="434"/>
    </row>
    <row r="7" spans="1:7" ht="15.75">
      <c r="A7" s="270"/>
      <c r="B7" s="270"/>
      <c r="C7" s="270"/>
      <c r="D7" s="270"/>
      <c r="E7" s="270"/>
      <c r="F7" s="270"/>
      <c r="G7" s="336" t="s">
        <v>510</v>
      </c>
    </row>
    <row r="8" spans="1:7" ht="21.75" customHeight="1">
      <c r="A8" s="271" t="s">
        <v>0</v>
      </c>
      <c r="B8" s="271" t="s">
        <v>125</v>
      </c>
      <c r="C8" s="282" t="s">
        <v>481</v>
      </c>
      <c r="D8" s="272" t="s">
        <v>511</v>
      </c>
      <c r="E8" s="272" t="s">
        <v>238</v>
      </c>
      <c r="F8" s="272" t="s">
        <v>512</v>
      </c>
      <c r="G8" s="271" t="s">
        <v>128</v>
      </c>
    </row>
    <row r="9" spans="1:7" ht="21.75" customHeight="1">
      <c r="A9" s="271" t="s">
        <v>286</v>
      </c>
      <c r="B9" s="271"/>
      <c r="C9" s="271" t="s">
        <v>474</v>
      </c>
      <c r="D9" s="274">
        <f>SUM(D10:D10)</f>
        <v>0</v>
      </c>
      <c r="E9" s="274">
        <f>SUM(E10:E10)</f>
        <v>0</v>
      </c>
      <c r="F9" s="274">
        <f>SUM(F10:F10)</f>
        <v>0</v>
      </c>
      <c r="G9" s="271"/>
    </row>
    <row r="10" spans="1:7" ht="21.75" customHeight="1">
      <c r="A10" s="271" t="s">
        <v>475</v>
      </c>
      <c r="B10" s="271"/>
      <c r="C10" s="271"/>
      <c r="D10" s="272"/>
      <c r="E10" s="272"/>
      <c r="F10" s="272"/>
      <c r="G10" s="271"/>
    </row>
    <row r="11" spans="1:7" ht="21.75" customHeight="1">
      <c r="A11" s="273" t="s">
        <v>476</v>
      </c>
      <c r="B11" s="273"/>
      <c r="C11" s="271" t="s">
        <v>477</v>
      </c>
      <c r="D11" s="274">
        <f>SUBTOTAL(9,D12:D17)</f>
        <v>0</v>
      </c>
      <c r="E11" s="274">
        <f>SUBTOTAL(9,E12:E17)</f>
        <v>0</v>
      </c>
      <c r="F11" s="274">
        <f>SUBTOTAL(9,F12:F17)</f>
        <v>0</v>
      </c>
      <c r="G11" s="274"/>
    </row>
    <row r="12" spans="1:7" ht="21.75" customHeight="1">
      <c r="A12" s="283" t="s">
        <v>482</v>
      </c>
      <c r="B12" s="284"/>
      <c r="C12" s="285"/>
      <c r="D12" s="286">
        <f>SUBTOTAL(9,D13)</f>
        <v>0</v>
      </c>
      <c r="E12" s="286">
        <f>SUBTOTAL(9,E13)</f>
        <v>0</v>
      </c>
      <c r="F12" s="286">
        <f>SUBTOTAL(9,F13)</f>
        <v>0</v>
      </c>
      <c r="G12" s="286"/>
    </row>
    <row r="13" spans="1:7" ht="21.75" customHeight="1">
      <c r="A13" s="275" t="s">
        <v>478</v>
      </c>
      <c r="B13" s="275"/>
      <c r="C13" s="276"/>
      <c r="D13" s="277"/>
      <c r="E13" s="277"/>
      <c r="F13" s="277"/>
      <c r="G13" s="278"/>
    </row>
    <row r="14" spans="1:7" ht="21.75" customHeight="1">
      <c r="A14" s="283" t="s">
        <v>483</v>
      </c>
      <c r="B14" s="287"/>
      <c r="C14" s="288"/>
      <c r="D14" s="286">
        <f>SUBTOTAL(9,D15)</f>
        <v>0</v>
      </c>
      <c r="E14" s="286">
        <f>SUBTOTAL(9,E15)</f>
        <v>0</v>
      </c>
      <c r="F14" s="286">
        <f>SUBTOTAL(9,F15)</f>
        <v>0</v>
      </c>
      <c r="G14" s="289"/>
    </row>
    <row r="15" spans="1:7" ht="21.75" customHeight="1">
      <c r="A15" s="275">
        <v>2.2</v>
      </c>
      <c r="B15" s="275"/>
      <c r="C15" s="276"/>
      <c r="D15" s="277"/>
      <c r="E15" s="277"/>
      <c r="F15" s="277"/>
      <c r="G15" s="278"/>
    </row>
    <row r="16" spans="1:7" ht="21.75" customHeight="1">
      <c r="A16" s="283" t="s">
        <v>484</v>
      </c>
      <c r="B16" s="287"/>
      <c r="C16" s="288"/>
      <c r="D16" s="286">
        <f>SUBTOTAL(9,D17)</f>
        <v>0</v>
      </c>
      <c r="E16" s="286">
        <f>SUBTOTAL(9,E17)</f>
        <v>0</v>
      </c>
      <c r="F16" s="286">
        <f>SUBTOTAL(9,F17)</f>
        <v>0</v>
      </c>
      <c r="G16" s="289"/>
    </row>
    <row r="17" spans="1:7" ht="21.75" customHeight="1">
      <c r="A17" s="275">
        <v>2.3</v>
      </c>
      <c r="B17" s="275"/>
      <c r="C17" s="276"/>
      <c r="D17" s="277"/>
      <c r="E17" s="277"/>
      <c r="F17" s="277"/>
      <c r="G17" s="278"/>
    </row>
    <row r="18" spans="1:7" s="279" customFormat="1" ht="15.75">
      <c r="A18" s="280"/>
      <c r="B18" s="280"/>
      <c r="C18" s="281"/>
      <c r="D18" s="281"/>
      <c r="E18" s="281"/>
      <c r="F18" s="281"/>
      <c r="G18" s="281"/>
    </row>
    <row r="19" spans="1:7" ht="15.75" customHeight="1">
      <c r="A19" s="270"/>
      <c r="B19" s="270"/>
      <c r="C19" s="270"/>
      <c r="D19" s="435" t="str">
        <f ca="1">+"TP.HCM, ngày "&amp;DAY(TODAY())&amp;" tháng "&amp;MONTH(TODAY())&amp;" năm "&amp;YEAR(TODAY())</f>
        <v>TP.HCM, ngày 3 tháng 6 năm 2020</v>
      </c>
      <c r="E19" s="435"/>
      <c r="F19" s="435"/>
      <c r="G19" s="435"/>
    </row>
    <row r="20" spans="1:7" ht="15.75" customHeight="1">
      <c r="A20" s="270"/>
      <c r="B20" s="270"/>
      <c r="C20" s="270"/>
      <c r="D20" s="436" t="s">
        <v>515</v>
      </c>
      <c r="E20" s="436"/>
      <c r="F20" s="436"/>
      <c r="G20" s="436"/>
    </row>
    <row r="21" spans="1:7" ht="15.75" customHeight="1">
      <c r="A21" s="270"/>
      <c r="B21" s="270"/>
      <c r="C21" s="270"/>
      <c r="D21" s="437"/>
      <c r="E21" s="437"/>
      <c r="F21" s="437"/>
      <c r="G21" s="437"/>
    </row>
    <row r="22" spans="1:7" ht="15.75">
      <c r="A22" s="270"/>
      <c r="B22" s="270"/>
      <c r="C22" s="270"/>
      <c r="D22" s="67"/>
      <c r="E22" s="67"/>
      <c r="F22" s="67"/>
      <c r="G22" s="67"/>
    </row>
    <row r="23" spans="1:7" ht="15.75">
      <c r="A23" s="270"/>
      <c r="B23" s="270"/>
      <c r="C23" s="270"/>
      <c r="D23" s="67"/>
      <c r="E23" s="67"/>
      <c r="F23" s="67"/>
      <c r="G23" s="67"/>
    </row>
    <row r="24" spans="1:7" ht="15.75">
      <c r="A24" s="270"/>
      <c r="B24" s="270"/>
      <c r="C24" s="270"/>
      <c r="D24" s="67"/>
      <c r="E24" s="67"/>
      <c r="F24" s="67"/>
      <c r="G24" s="67"/>
    </row>
    <row r="25" spans="1:7" ht="15.75">
      <c r="A25" s="270"/>
      <c r="B25" s="270"/>
      <c r="C25" s="270"/>
      <c r="D25" s="67"/>
      <c r="E25" s="67"/>
      <c r="F25" s="67"/>
      <c r="G25" s="67"/>
    </row>
    <row r="26" spans="4:7" ht="15.75">
      <c r="D26" s="67"/>
      <c r="E26" s="67"/>
      <c r="F26" s="67"/>
      <c r="G26" s="67"/>
    </row>
    <row r="27" spans="4:7" ht="15.75">
      <c r="D27" s="420" t="s">
        <v>516</v>
      </c>
      <c r="E27" s="420"/>
      <c r="F27" s="420"/>
      <c r="G27" s="420"/>
    </row>
  </sheetData>
  <sheetProtection/>
  <mergeCells count="8">
    <mergeCell ref="D27:G27"/>
    <mergeCell ref="A2:C2"/>
    <mergeCell ref="A3:C3"/>
    <mergeCell ref="A5:G5"/>
    <mergeCell ref="A6:G6"/>
    <mergeCell ref="D19:G19"/>
    <mergeCell ref="D20:G20"/>
    <mergeCell ref="D21:G21"/>
  </mergeCells>
  <printOptions horizontalCentered="1"/>
  <pageMargins left="0.48" right="0.49" top="0.75" bottom="0.75" header="0.3" footer="0.3"/>
  <pageSetup fitToHeight="0" fitToWidth="1" horizontalDpi="600" verticalDpi="600" orientation="portrait" paperSize="9" scale="64" r:id="rId1"/>
  <headerFooter>
    <oddFooter>&amp;C&amp;"Times New Roman,Regular"&amp;12Số hiệu: TC.DT.TH/QT-PKHTC-LDTKPHĐ/01                     Lần soát xét: 01                         Ngày hiệu lực: 15/5/2020                       Trang:  &amp;P/&amp;N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28"/>
  <sheetViews>
    <sheetView tabSelected="1" view="pageLayout" workbookViewId="0" topLeftCell="A47">
      <selection activeCell="C49" sqref="C49"/>
    </sheetView>
  </sheetViews>
  <sheetFormatPr defaultColWidth="9.140625" defaultRowHeight="12.75"/>
  <cols>
    <col min="1" max="1" width="7.28125" style="61" customWidth="1"/>
    <col min="2" max="2" width="8.57421875" style="61" customWidth="1"/>
    <col min="3" max="3" width="51.00390625" style="61" customWidth="1"/>
    <col min="4" max="4" width="19.28125" style="61" bestFit="1" customWidth="1"/>
    <col min="5" max="5" width="23.421875" style="61" bestFit="1" customWidth="1"/>
    <col min="6" max="16384" width="9.140625" style="61" customWidth="1"/>
  </cols>
  <sheetData>
    <row r="1" ht="12.75">
      <c r="E1" s="269" t="s">
        <v>479</v>
      </c>
    </row>
    <row r="2" spans="1:5" ht="15.75">
      <c r="A2" s="431" t="str">
        <f>'TC.DT.01'!A1</f>
        <v>       BỘ GIÁO DỤC VÀ ĐÀO TẠO</v>
      </c>
      <c r="B2" s="431"/>
      <c r="C2" s="431"/>
      <c r="D2" s="268"/>
      <c r="E2" s="268"/>
    </row>
    <row r="3" spans="1:5" ht="15.75">
      <c r="A3" s="432" t="str">
        <f>'TC.DT.01'!A2</f>
        <v>TRƯỜNG ĐH SƯ PHẠM KỸ THUẬT TP.HỒ CHÍ MINH</v>
      </c>
      <c r="B3" s="432"/>
      <c r="C3" s="432"/>
      <c r="D3" s="268"/>
      <c r="E3" s="268"/>
    </row>
    <row r="4" spans="1:5" ht="15.75">
      <c r="A4" s="268"/>
      <c r="B4" s="268"/>
      <c r="C4" s="268"/>
      <c r="D4" s="268"/>
      <c r="E4" s="268"/>
    </row>
    <row r="5" spans="1:5" ht="18.75">
      <c r="A5" s="433" t="s">
        <v>522</v>
      </c>
      <c r="B5" s="433"/>
      <c r="C5" s="433"/>
      <c r="D5" s="433"/>
      <c r="E5" s="433"/>
    </row>
    <row r="6" spans="1:5" ht="18.75">
      <c r="A6" s="433" t="s">
        <v>480</v>
      </c>
      <c r="B6" s="433"/>
      <c r="C6" s="433"/>
      <c r="D6" s="433"/>
      <c r="E6" s="433"/>
    </row>
    <row r="7" spans="1:5" ht="15.75" customHeight="1">
      <c r="A7" s="438" t="s">
        <v>535</v>
      </c>
      <c r="B7" s="438"/>
      <c r="C7" s="438"/>
      <c r="D7" s="438"/>
      <c r="E7" s="438"/>
    </row>
    <row r="8" spans="1:5" ht="15.75">
      <c r="A8" s="270"/>
      <c r="B8" s="270"/>
      <c r="C8" s="270"/>
      <c r="D8" s="270"/>
      <c r="E8" s="336" t="s">
        <v>510</v>
      </c>
    </row>
    <row r="9" spans="1:5" ht="21.75" customHeight="1">
      <c r="A9" s="271" t="s">
        <v>0</v>
      </c>
      <c r="B9" s="271" t="s">
        <v>125</v>
      </c>
      <c r="C9" s="282" t="s">
        <v>481</v>
      </c>
      <c r="D9" s="272" t="s">
        <v>473</v>
      </c>
      <c r="E9" s="271" t="s">
        <v>128</v>
      </c>
    </row>
    <row r="10" spans="1:5" ht="21.75" customHeight="1">
      <c r="A10" s="271" t="s">
        <v>286</v>
      </c>
      <c r="B10" s="271"/>
      <c r="C10" s="271" t="s">
        <v>474</v>
      </c>
      <c r="D10" s="274">
        <f>SUM(D11:D11)</f>
        <v>0</v>
      </c>
      <c r="E10" s="271"/>
    </row>
    <row r="11" spans="1:5" ht="21.75" customHeight="1">
      <c r="A11" s="271" t="s">
        <v>475</v>
      </c>
      <c r="B11" s="271"/>
      <c r="C11" s="271"/>
      <c r="D11" s="272"/>
      <c r="E11" s="271"/>
    </row>
    <row r="12" spans="1:5" ht="21.75" customHeight="1">
      <c r="A12" s="273" t="s">
        <v>476</v>
      </c>
      <c r="B12" s="273"/>
      <c r="C12" s="271" t="s">
        <v>477</v>
      </c>
      <c r="D12" s="274">
        <f>SUBTOTAL(9,D13:D18)</f>
        <v>0</v>
      </c>
      <c r="E12" s="274"/>
    </row>
    <row r="13" spans="1:5" ht="21.75" customHeight="1">
      <c r="A13" s="283" t="s">
        <v>482</v>
      </c>
      <c r="B13" s="284"/>
      <c r="C13" s="285"/>
      <c r="D13" s="286">
        <f>SUBTOTAL(9,D14)</f>
        <v>0</v>
      </c>
      <c r="E13" s="286"/>
    </row>
    <row r="14" spans="1:5" ht="21.75" customHeight="1">
      <c r="A14" s="275" t="s">
        <v>478</v>
      </c>
      <c r="B14" s="275"/>
      <c r="C14" s="276"/>
      <c r="D14" s="277"/>
      <c r="E14" s="278"/>
    </row>
    <row r="15" spans="1:5" ht="21.75" customHeight="1">
      <c r="A15" s="283" t="s">
        <v>483</v>
      </c>
      <c r="B15" s="287"/>
      <c r="C15" s="288"/>
      <c r="D15" s="286">
        <f>SUBTOTAL(9,D16)</f>
        <v>0</v>
      </c>
      <c r="E15" s="289"/>
    </row>
    <row r="16" spans="1:5" ht="21.75" customHeight="1">
      <c r="A16" s="275">
        <v>2.2</v>
      </c>
      <c r="B16" s="275"/>
      <c r="C16" s="276"/>
      <c r="D16" s="277"/>
      <c r="E16" s="278"/>
    </row>
    <row r="17" spans="1:5" ht="21.75" customHeight="1">
      <c r="A17" s="283" t="s">
        <v>484</v>
      </c>
      <c r="B17" s="287"/>
      <c r="C17" s="288"/>
      <c r="D17" s="286">
        <f>SUBTOTAL(9,D18)</f>
        <v>0</v>
      </c>
      <c r="E17" s="289"/>
    </row>
    <row r="18" spans="1:5" ht="21.75" customHeight="1">
      <c r="A18" s="275">
        <v>2.3</v>
      </c>
      <c r="B18" s="275"/>
      <c r="C18" s="276"/>
      <c r="D18" s="277"/>
      <c r="E18" s="278"/>
    </row>
    <row r="19" spans="1:5" s="279" customFormat="1" ht="15.75">
      <c r="A19" s="280"/>
      <c r="B19" s="280"/>
      <c r="C19" s="281"/>
      <c r="D19" s="281"/>
      <c r="E19" s="281"/>
    </row>
    <row r="20" spans="1:5" ht="15.75" customHeight="1">
      <c r="A20" s="270"/>
      <c r="B20" s="270"/>
      <c r="C20" s="270"/>
      <c r="D20" s="439"/>
      <c r="E20" s="439"/>
    </row>
    <row r="21" spans="1:5" ht="15.75" customHeight="1">
      <c r="A21" s="270"/>
      <c r="B21" s="270"/>
      <c r="C21" s="270"/>
      <c r="D21" s="437"/>
      <c r="E21" s="437"/>
    </row>
    <row r="22" spans="1:5" ht="15.75" customHeight="1">
      <c r="A22" s="270"/>
      <c r="B22" s="270"/>
      <c r="C22" s="270"/>
      <c r="D22" s="437"/>
      <c r="E22" s="437"/>
    </row>
    <row r="23" spans="1:5" ht="15.75">
      <c r="A23" s="270"/>
      <c r="B23" s="270"/>
      <c r="C23" s="270"/>
      <c r="D23" s="67"/>
      <c r="E23" s="67"/>
    </row>
    <row r="24" spans="1:5" ht="15.75">
      <c r="A24" s="270"/>
      <c r="B24" s="270"/>
      <c r="C24" s="270"/>
      <c r="D24" s="67"/>
      <c r="E24" s="67"/>
    </row>
    <row r="25" spans="1:5" ht="15.75">
      <c r="A25" s="270"/>
      <c r="B25" s="270"/>
      <c r="C25" s="270"/>
      <c r="D25" s="67"/>
      <c r="E25" s="67"/>
    </row>
    <row r="26" spans="1:5" ht="15.75">
      <c r="A26" s="270"/>
      <c r="B26" s="270"/>
      <c r="C26" s="270"/>
      <c r="D26" s="67"/>
      <c r="E26" s="67"/>
    </row>
    <row r="27" spans="4:5" ht="15.75">
      <c r="D27" s="67"/>
      <c r="E27" s="67"/>
    </row>
    <row r="28" spans="4:5" ht="15.75">
      <c r="D28" s="420"/>
      <c r="E28" s="420"/>
    </row>
  </sheetData>
  <sheetProtection/>
  <mergeCells count="9">
    <mergeCell ref="A2:C2"/>
    <mergeCell ref="A3:C3"/>
    <mergeCell ref="D22:E22"/>
    <mergeCell ref="D28:E28"/>
    <mergeCell ref="A7:E7"/>
    <mergeCell ref="A5:E5"/>
    <mergeCell ref="A6:E6"/>
    <mergeCell ref="D20:E20"/>
    <mergeCell ref="D21:E21"/>
  </mergeCells>
  <printOptions horizontalCentered="1"/>
  <pageMargins left="0.48" right="0.49" top="0.75" bottom="0.75" header="0.3" footer="0.3"/>
  <pageSetup fitToHeight="0" fitToWidth="1" horizontalDpi="600" verticalDpi="600" orientation="portrait" paperSize="9" scale="86" r:id="rId1"/>
  <headerFooter>
    <oddFooter>&amp;C&amp;"Times New Roman,Regular"Số hiệu: TC.DT.PD/QT-PKHTC-LDTKPHĐ/01                     Lần soát xét: 01                         Ngày hiệu lực: 15/5/2020                       Trang: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7">
      <selection activeCell="A6" sqref="A6"/>
    </sheetView>
  </sheetViews>
  <sheetFormatPr defaultColWidth="9.140625" defaultRowHeight="12.75"/>
  <cols>
    <col min="1" max="1" width="7.140625" style="254" customWidth="1"/>
    <col min="2" max="2" width="78.421875" style="254" bestFit="1" customWidth="1"/>
    <col min="3" max="3" width="14.7109375" style="254" bestFit="1" customWidth="1"/>
    <col min="4" max="5" width="9.140625" style="254" customWidth="1"/>
    <col min="6" max="6" width="16.57421875" style="254" bestFit="1" customWidth="1"/>
    <col min="7" max="16384" width="9.140625" style="254" customWidth="1"/>
  </cols>
  <sheetData>
    <row r="1" ht="15.75">
      <c r="A1" s="9" t="s">
        <v>523</v>
      </c>
    </row>
    <row r="2" spans="1:2" ht="15.75">
      <c r="A2" s="5" t="s">
        <v>223</v>
      </c>
      <c r="B2" s="353"/>
    </row>
    <row r="3" ht="15.75">
      <c r="A3" s="5"/>
    </row>
    <row r="5" ht="18.75">
      <c r="B5" s="292" t="s">
        <v>509</v>
      </c>
    </row>
    <row r="7" ht="13.5" thickBot="1"/>
    <row r="8" spans="1:3" ht="21.75" customHeight="1" thickBot="1">
      <c r="A8" s="265" t="s">
        <v>0</v>
      </c>
      <c r="B8" s="266" t="s">
        <v>465</v>
      </c>
      <c r="C8" s="267" t="s">
        <v>466</v>
      </c>
    </row>
    <row r="9" spans="1:3" ht="21.75" customHeight="1">
      <c r="A9" s="256">
        <v>1</v>
      </c>
      <c r="B9" s="257" t="s">
        <v>471</v>
      </c>
      <c r="C9" s="258" t="s">
        <v>472</v>
      </c>
    </row>
    <row r="10" spans="1:6" ht="21.75" customHeight="1">
      <c r="A10" s="259">
        <v>2</v>
      </c>
      <c r="B10" s="260" t="s">
        <v>460</v>
      </c>
      <c r="C10" s="261" t="s">
        <v>224</v>
      </c>
      <c r="F10" s="350"/>
    </row>
    <row r="11" spans="1:6" ht="21.75" customHeight="1">
      <c r="A11" s="259">
        <v>3</v>
      </c>
      <c r="B11" s="260" t="s">
        <v>467</v>
      </c>
      <c r="C11" s="261" t="s">
        <v>225</v>
      </c>
      <c r="F11" s="350"/>
    </row>
    <row r="12" spans="1:3" ht="21.75" customHeight="1">
      <c r="A12" s="259">
        <v>4</v>
      </c>
      <c r="B12" s="260" t="s">
        <v>120</v>
      </c>
      <c r="C12" s="261" t="s">
        <v>227</v>
      </c>
    </row>
    <row r="13" spans="1:3" ht="21.75" customHeight="1">
      <c r="A13" s="259">
        <v>5</v>
      </c>
      <c r="B13" s="260" t="s">
        <v>119</v>
      </c>
      <c r="C13" s="261" t="s">
        <v>228</v>
      </c>
    </row>
    <row r="14" spans="1:3" ht="21.75" customHeight="1">
      <c r="A14" s="259">
        <v>6</v>
      </c>
      <c r="B14" s="260" t="s">
        <v>69</v>
      </c>
      <c r="C14" s="261" t="s">
        <v>318</v>
      </c>
    </row>
    <row r="15" spans="1:3" ht="21.75" customHeight="1">
      <c r="A15" s="259">
        <v>7</v>
      </c>
      <c r="B15" s="260" t="s">
        <v>378</v>
      </c>
      <c r="C15" s="261" t="s">
        <v>319</v>
      </c>
    </row>
    <row r="16" spans="1:3" ht="21.75" customHeight="1">
      <c r="A16" s="259">
        <v>8</v>
      </c>
      <c r="B16" s="260" t="s">
        <v>70</v>
      </c>
      <c r="C16" s="261" t="s">
        <v>244</v>
      </c>
    </row>
    <row r="17" spans="1:3" ht="21.75" customHeight="1">
      <c r="A17" s="259">
        <v>9</v>
      </c>
      <c r="B17" s="260" t="s">
        <v>71</v>
      </c>
      <c r="C17" s="261" t="s">
        <v>277</v>
      </c>
    </row>
    <row r="18" spans="1:3" ht="21.75" customHeight="1">
      <c r="A18" s="259">
        <v>10</v>
      </c>
      <c r="B18" s="260" t="s">
        <v>80</v>
      </c>
      <c r="C18" s="261" t="s">
        <v>278</v>
      </c>
    </row>
    <row r="19" spans="1:3" ht="21.75" customHeight="1">
      <c r="A19" s="259">
        <v>11</v>
      </c>
      <c r="B19" s="260" t="s">
        <v>81</v>
      </c>
      <c r="C19" s="261" t="s">
        <v>279</v>
      </c>
    </row>
    <row r="20" spans="1:3" ht="21.75" customHeight="1">
      <c r="A20" s="259">
        <v>12</v>
      </c>
      <c r="B20" s="260" t="s">
        <v>85</v>
      </c>
      <c r="C20" s="261" t="s">
        <v>280</v>
      </c>
    </row>
    <row r="21" spans="1:3" ht="21.75" customHeight="1">
      <c r="A21" s="259">
        <v>13</v>
      </c>
      <c r="B21" s="260" t="s">
        <v>87</v>
      </c>
      <c r="C21" s="261" t="s">
        <v>281</v>
      </c>
    </row>
    <row r="22" spans="1:3" ht="21.75" customHeight="1">
      <c r="A22" s="259">
        <v>14</v>
      </c>
      <c r="B22" s="260" t="s">
        <v>388</v>
      </c>
      <c r="C22" s="261" t="s">
        <v>282</v>
      </c>
    </row>
    <row r="23" spans="1:3" ht="21.75" customHeight="1">
      <c r="A23" s="259">
        <v>15</v>
      </c>
      <c r="B23" s="260" t="s">
        <v>88</v>
      </c>
      <c r="C23" s="261" t="s">
        <v>283</v>
      </c>
    </row>
    <row r="24" spans="1:3" ht="21.75" customHeight="1">
      <c r="A24" s="259">
        <v>16</v>
      </c>
      <c r="B24" s="290" t="s">
        <v>101</v>
      </c>
      <c r="C24" s="291" t="s">
        <v>284</v>
      </c>
    </row>
    <row r="25" spans="1:3" ht="21.75" customHeight="1">
      <c r="A25" s="338">
        <v>17</v>
      </c>
      <c r="B25" s="290" t="s">
        <v>517</v>
      </c>
      <c r="C25" s="291" t="s">
        <v>513</v>
      </c>
    </row>
    <row r="26" spans="1:3" ht="21.75" customHeight="1" thickBot="1">
      <c r="A26" s="262">
        <v>18</v>
      </c>
      <c r="B26" s="263" t="s">
        <v>485</v>
      </c>
      <c r="C26" s="264" t="s">
        <v>479</v>
      </c>
    </row>
  </sheetData>
  <sheetProtection/>
  <printOptions horizontalCentered="1"/>
  <pageMargins left="0.45" right="0.45" top="0.75" bottom="0.75" header="0.3" footer="0.3"/>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Q42"/>
  <sheetViews>
    <sheetView view="pageLayout" zoomScale="70" zoomScaleNormal="70" zoomScalePageLayoutView="70" workbookViewId="0" topLeftCell="A28">
      <selection activeCell="E31" sqref="E31"/>
    </sheetView>
  </sheetViews>
  <sheetFormatPr defaultColWidth="11.421875" defaultRowHeight="12.75"/>
  <cols>
    <col min="1" max="1" width="6.00390625" style="5" customWidth="1"/>
    <col min="2" max="2" width="11.421875" style="5" customWidth="1"/>
    <col min="3" max="3" width="17.7109375" style="12" customWidth="1"/>
    <col min="4" max="4" width="10.00390625" style="9" customWidth="1"/>
    <col min="5" max="5" width="14.421875" style="9" customWidth="1"/>
    <col min="6" max="6" width="13.57421875" style="9" customWidth="1"/>
    <col min="7" max="7" width="12.57421875" style="9" customWidth="1"/>
    <col min="8" max="8" width="8.140625" style="9" customWidth="1"/>
    <col min="9" max="9" width="12.8515625" style="9" customWidth="1"/>
    <col min="10" max="10" width="13.421875" style="9" bestFit="1" customWidth="1"/>
    <col min="11" max="11" width="11.421875" style="9" customWidth="1"/>
    <col min="12" max="12" width="9.421875" style="9" customWidth="1"/>
    <col min="13" max="13" width="11.421875" style="9" customWidth="1"/>
    <col min="14" max="14" width="13.7109375" style="9" customWidth="1"/>
    <col min="15" max="16" width="11.421875" style="9" customWidth="1"/>
    <col min="17" max="17" width="12.7109375" style="18" customWidth="1"/>
    <col min="18" max="16384" width="11.421875" style="9" customWidth="1"/>
  </cols>
  <sheetData>
    <row r="1" spans="1:15" ht="15.75">
      <c r="A1" s="376" t="s">
        <v>66</v>
      </c>
      <c r="B1" s="376"/>
      <c r="C1" s="376"/>
      <c r="D1" s="376"/>
      <c r="E1" s="376"/>
      <c r="O1" s="9" t="s">
        <v>224</v>
      </c>
    </row>
    <row r="2" spans="1:5" ht="15.75">
      <c r="A2" s="5" t="s">
        <v>223</v>
      </c>
      <c r="C2" s="5"/>
      <c r="D2" s="5"/>
      <c r="E2" s="5"/>
    </row>
    <row r="4" spans="1:17" ht="18.75" customHeight="1">
      <c r="A4" s="367" t="s">
        <v>460</v>
      </c>
      <c r="B4" s="367"/>
      <c r="C4" s="367"/>
      <c r="D4" s="367"/>
      <c r="E4" s="367"/>
      <c r="F4" s="367"/>
      <c r="G4" s="367"/>
      <c r="H4" s="367"/>
      <c r="I4" s="367"/>
      <c r="J4" s="367"/>
      <c r="K4" s="367"/>
      <c r="L4" s="367"/>
      <c r="M4" s="367"/>
      <c r="N4" s="367"/>
      <c r="O4" s="367"/>
      <c r="P4" s="367"/>
      <c r="Q4" s="367"/>
    </row>
    <row r="5" spans="1:3" ht="19.5" customHeight="1">
      <c r="A5" s="5" t="s">
        <v>366</v>
      </c>
      <c r="C5" s="10"/>
    </row>
    <row r="6" spans="1:3" ht="17.25" customHeight="1">
      <c r="A6" s="4" t="str">
        <f>'Phuluc01-Huong dan'!A6</f>
        <v>Kỳ dự toán:</v>
      </c>
      <c r="C6" s="3" t="str">
        <f>'Phuluc01-Huong dan'!B6</f>
        <v>Năm học 20...-20…</v>
      </c>
    </row>
    <row r="7" ht="17.25" customHeight="1">
      <c r="A7" s="5" t="s">
        <v>462</v>
      </c>
    </row>
    <row r="8" spans="3:17" ht="15.75">
      <c r="C8" s="10"/>
      <c r="Q8" s="336" t="s">
        <v>510</v>
      </c>
    </row>
    <row r="9" spans="1:2" ht="15.75">
      <c r="A9" s="13" t="s">
        <v>205</v>
      </c>
      <c r="B9" s="13"/>
    </row>
    <row r="10" spans="1:17" s="15" customFormat="1" ht="12.75" customHeight="1">
      <c r="A10" s="372" t="s">
        <v>0</v>
      </c>
      <c r="B10" s="368" t="s">
        <v>68</v>
      </c>
      <c r="C10" s="369"/>
      <c r="D10" s="373" t="s">
        <v>524</v>
      </c>
      <c r="E10" s="373"/>
      <c r="F10" s="373"/>
      <c r="G10" s="373"/>
      <c r="H10" s="374" t="s">
        <v>525</v>
      </c>
      <c r="I10" s="374"/>
      <c r="J10" s="374"/>
      <c r="K10" s="374"/>
      <c r="L10" s="373" t="s">
        <v>526</v>
      </c>
      <c r="M10" s="373"/>
      <c r="N10" s="373"/>
      <c r="O10" s="373"/>
      <c r="P10" s="363" t="s">
        <v>23</v>
      </c>
      <c r="Q10" s="363" t="s">
        <v>48</v>
      </c>
    </row>
    <row r="11" spans="1:17" s="15" customFormat="1" ht="63" customHeight="1">
      <c r="A11" s="372"/>
      <c r="B11" s="370"/>
      <c r="C11" s="371"/>
      <c r="D11" s="14" t="s">
        <v>25</v>
      </c>
      <c r="E11" s="14" t="s">
        <v>461</v>
      </c>
      <c r="F11" s="14" t="s">
        <v>206</v>
      </c>
      <c r="G11" s="14" t="s">
        <v>16</v>
      </c>
      <c r="H11" s="14" t="s">
        <v>25</v>
      </c>
      <c r="I11" s="14" t="s">
        <v>15</v>
      </c>
      <c r="J11" s="14" t="s">
        <v>206</v>
      </c>
      <c r="K11" s="14" t="s">
        <v>16</v>
      </c>
      <c r="L11" s="14" t="s">
        <v>25</v>
      </c>
      <c r="M11" s="14" t="s">
        <v>15</v>
      </c>
      <c r="N11" s="14" t="s">
        <v>206</v>
      </c>
      <c r="O11" s="14" t="s">
        <v>16</v>
      </c>
      <c r="P11" s="375"/>
      <c r="Q11" s="375"/>
    </row>
    <row r="12" spans="1:17" s="5" customFormat="1" ht="30" customHeight="1">
      <c r="A12" s="16" t="s">
        <v>189</v>
      </c>
      <c r="B12" s="361" t="s">
        <v>64</v>
      </c>
      <c r="C12" s="362"/>
      <c r="D12" s="208"/>
      <c r="E12" s="16"/>
      <c r="F12" s="16"/>
      <c r="G12" s="16"/>
      <c r="H12" s="208"/>
      <c r="I12" s="209"/>
      <c r="J12" s="209"/>
      <c r="K12" s="209"/>
      <c r="L12" s="208"/>
      <c r="M12" s="209"/>
      <c r="N12" s="209"/>
      <c r="O12" s="209"/>
      <c r="P12" s="210"/>
      <c r="Q12" s="211" t="s">
        <v>231</v>
      </c>
    </row>
    <row r="13" spans="1:17" ht="21.75" customHeight="1">
      <c r="A13" s="206"/>
      <c r="B13" s="363" t="s">
        <v>463</v>
      </c>
      <c r="C13" s="212" t="s">
        <v>527</v>
      </c>
      <c r="D13" s="213"/>
      <c r="E13" s="213"/>
      <c r="F13" s="213"/>
      <c r="G13" s="213"/>
      <c r="H13" s="213"/>
      <c r="I13" s="213"/>
      <c r="J13" s="213"/>
      <c r="K13" s="213"/>
      <c r="L13" s="213"/>
      <c r="M13" s="213"/>
      <c r="N13" s="213"/>
      <c r="O13" s="213"/>
      <c r="P13" s="214"/>
      <c r="Q13" s="215"/>
    </row>
    <row r="14" spans="1:17" ht="21.75" customHeight="1">
      <c r="A14" s="205"/>
      <c r="B14" s="364"/>
      <c r="C14" s="216" t="s">
        <v>527</v>
      </c>
      <c r="D14" s="217"/>
      <c r="E14" s="217"/>
      <c r="F14" s="217"/>
      <c r="G14" s="218"/>
      <c r="H14" s="218"/>
      <c r="I14" s="218"/>
      <c r="J14" s="218"/>
      <c r="K14" s="218"/>
      <c r="L14" s="218"/>
      <c r="M14" s="218"/>
      <c r="N14" s="218"/>
      <c r="O14" s="218"/>
      <c r="P14" s="219"/>
      <c r="Q14" s="220"/>
    </row>
    <row r="15" spans="1:17" ht="21.75" customHeight="1">
      <c r="A15" s="205"/>
      <c r="B15" s="364"/>
      <c r="C15" s="216" t="s">
        <v>527</v>
      </c>
      <c r="D15" s="217"/>
      <c r="E15" s="217"/>
      <c r="F15" s="217"/>
      <c r="G15" s="217"/>
      <c r="H15" s="217"/>
      <c r="I15" s="217"/>
      <c r="J15" s="217"/>
      <c r="K15" s="221"/>
      <c r="L15" s="217"/>
      <c r="M15" s="217"/>
      <c r="N15" s="217"/>
      <c r="O15" s="217"/>
      <c r="P15" s="219"/>
      <c r="Q15" s="220"/>
    </row>
    <row r="16" spans="1:17" ht="21.75" customHeight="1">
      <c r="A16" s="222"/>
      <c r="B16" s="364"/>
      <c r="C16" s="216" t="s">
        <v>527</v>
      </c>
      <c r="D16" s="224"/>
      <c r="E16" s="224"/>
      <c r="F16" s="224"/>
      <c r="G16" s="224"/>
      <c r="H16" s="224"/>
      <c r="I16" s="224"/>
      <c r="J16" s="224"/>
      <c r="K16" s="225"/>
      <c r="L16" s="224"/>
      <c r="M16" s="224"/>
      <c r="N16" s="224"/>
      <c r="O16" s="224"/>
      <c r="P16" s="226"/>
      <c r="Q16" s="227"/>
    </row>
    <row r="17" spans="1:17" ht="21.75" customHeight="1">
      <c r="A17" s="228"/>
      <c r="B17" s="363" t="s">
        <v>464</v>
      </c>
      <c r="C17" s="212" t="s">
        <v>527</v>
      </c>
      <c r="D17" s="230"/>
      <c r="E17" s="230"/>
      <c r="F17" s="230"/>
      <c r="G17" s="230"/>
      <c r="H17" s="230"/>
      <c r="I17" s="230"/>
      <c r="J17" s="230"/>
      <c r="K17" s="231"/>
      <c r="L17" s="230"/>
      <c r="M17" s="230"/>
      <c r="N17" s="230"/>
      <c r="O17" s="230"/>
      <c r="P17" s="232"/>
      <c r="Q17" s="233"/>
    </row>
    <row r="18" spans="1:17" ht="21.75" customHeight="1">
      <c r="A18" s="205"/>
      <c r="B18" s="365"/>
      <c r="C18" s="216" t="s">
        <v>527</v>
      </c>
      <c r="D18" s="217"/>
      <c r="E18" s="217"/>
      <c r="F18" s="217"/>
      <c r="G18" s="217"/>
      <c r="H18" s="217"/>
      <c r="I18" s="217"/>
      <c r="J18" s="217"/>
      <c r="K18" s="221"/>
      <c r="L18" s="217"/>
      <c r="M18" s="217"/>
      <c r="N18" s="217"/>
      <c r="O18" s="217"/>
      <c r="P18" s="219"/>
      <c r="Q18" s="220"/>
    </row>
    <row r="19" spans="1:17" ht="21.75" customHeight="1">
      <c r="A19" s="205"/>
      <c r="B19" s="365"/>
      <c r="C19" s="216" t="s">
        <v>527</v>
      </c>
      <c r="D19" s="217"/>
      <c r="E19" s="217"/>
      <c r="F19" s="217"/>
      <c r="G19" s="217"/>
      <c r="H19" s="217"/>
      <c r="I19" s="217"/>
      <c r="J19" s="217"/>
      <c r="K19" s="221"/>
      <c r="L19" s="217"/>
      <c r="M19" s="217"/>
      <c r="N19" s="217"/>
      <c r="O19" s="217"/>
      <c r="P19" s="219"/>
      <c r="Q19" s="220"/>
    </row>
    <row r="20" spans="1:17" ht="21.75" customHeight="1">
      <c r="A20" s="234"/>
      <c r="B20" s="366"/>
      <c r="C20" s="216" t="s">
        <v>527</v>
      </c>
      <c r="D20" s="235"/>
      <c r="E20" s="235"/>
      <c r="F20" s="235"/>
      <c r="G20" s="235"/>
      <c r="H20" s="235"/>
      <c r="I20" s="235"/>
      <c r="J20" s="235"/>
      <c r="K20" s="236"/>
      <c r="L20" s="235"/>
      <c r="M20" s="235"/>
      <c r="N20" s="235"/>
      <c r="O20" s="235"/>
      <c r="P20" s="237"/>
      <c r="Q20" s="238"/>
    </row>
    <row r="21" spans="1:17" s="5" customFormat="1" ht="36" customHeight="1">
      <c r="A21" s="16" t="s">
        <v>190</v>
      </c>
      <c r="B21" s="377" t="s">
        <v>230</v>
      </c>
      <c r="C21" s="378"/>
      <c r="D21" s="240"/>
      <c r="E21" s="240"/>
      <c r="F21" s="240"/>
      <c r="G21" s="240"/>
      <c r="H21" s="240"/>
      <c r="I21" s="240"/>
      <c r="J21" s="240"/>
      <c r="K21" s="241"/>
      <c r="L21" s="240"/>
      <c r="M21" s="240"/>
      <c r="N21" s="240"/>
      <c r="O21" s="240"/>
      <c r="P21" s="242"/>
      <c r="Q21" s="211" t="s">
        <v>231</v>
      </c>
    </row>
    <row r="22" spans="1:17" ht="21.75" customHeight="1">
      <c r="A22" s="206"/>
      <c r="B22" s="363" t="s">
        <v>463</v>
      </c>
      <c r="C22" s="212" t="s">
        <v>527</v>
      </c>
      <c r="D22" s="213"/>
      <c r="E22" s="213"/>
      <c r="F22" s="213"/>
      <c r="G22" s="213"/>
      <c r="H22" s="213"/>
      <c r="I22" s="213"/>
      <c r="J22" s="213"/>
      <c r="K22" s="239"/>
      <c r="L22" s="213"/>
      <c r="M22" s="213"/>
      <c r="N22" s="213"/>
      <c r="O22" s="213"/>
      <c r="P22" s="214"/>
      <c r="Q22" s="215"/>
    </row>
    <row r="23" spans="1:17" ht="21.75" customHeight="1">
      <c r="A23" s="205"/>
      <c r="B23" s="364"/>
      <c r="C23" s="216" t="s">
        <v>527</v>
      </c>
      <c r="D23" s="217"/>
      <c r="E23" s="217"/>
      <c r="F23" s="217"/>
      <c r="G23" s="217"/>
      <c r="H23" s="217"/>
      <c r="I23" s="217"/>
      <c r="J23" s="217"/>
      <c r="K23" s="221"/>
      <c r="L23" s="217"/>
      <c r="M23" s="217"/>
      <c r="N23" s="217"/>
      <c r="O23" s="217"/>
      <c r="P23" s="219"/>
      <c r="Q23" s="220"/>
    </row>
    <row r="24" spans="1:17" ht="21.75" customHeight="1">
      <c r="A24" s="205"/>
      <c r="B24" s="364"/>
      <c r="C24" s="216" t="s">
        <v>527</v>
      </c>
      <c r="D24" s="217"/>
      <c r="E24" s="217"/>
      <c r="F24" s="217"/>
      <c r="G24" s="217"/>
      <c r="H24" s="217"/>
      <c r="I24" s="217"/>
      <c r="J24" s="217"/>
      <c r="K24" s="221"/>
      <c r="L24" s="217"/>
      <c r="M24" s="217"/>
      <c r="N24" s="217"/>
      <c r="O24" s="217"/>
      <c r="P24" s="219"/>
      <c r="Q24" s="220"/>
    </row>
    <row r="25" spans="1:17" ht="21.75" customHeight="1">
      <c r="A25" s="222"/>
      <c r="B25" s="364"/>
      <c r="C25" s="223" t="s">
        <v>527</v>
      </c>
      <c r="D25" s="224"/>
      <c r="E25" s="224"/>
      <c r="F25" s="224"/>
      <c r="G25" s="224"/>
      <c r="H25" s="224"/>
      <c r="I25" s="224"/>
      <c r="J25" s="224"/>
      <c r="K25" s="225"/>
      <c r="L25" s="224"/>
      <c r="M25" s="224"/>
      <c r="N25" s="224"/>
      <c r="O25" s="224"/>
      <c r="P25" s="226"/>
      <c r="Q25" s="227"/>
    </row>
    <row r="26" spans="1:17" ht="21.75" customHeight="1">
      <c r="A26" s="228"/>
      <c r="B26" s="363" t="s">
        <v>464</v>
      </c>
      <c r="C26" s="229" t="s">
        <v>527</v>
      </c>
      <c r="D26" s="230"/>
      <c r="E26" s="230"/>
      <c r="F26" s="230"/>
      <c r="G26" s="230"/>
      <c r="H26" s="230"/>
      <c r="I26" s="230"/>
      <c r="J26" s="230"/>
      <c r="K26" s="231"/>
      <c r="L26" s="230"/>
      <c r="M26" s="230"/>
      <c r="N26" s="230"/>
      <c r="O26" s="230"/>
      <c r="P26" s="232"/>
      <c r="Q26" s="233"/>
    </row>
    <row r="27" spans="1:17" ht="21.75" customHeight="1">
      <c r="A27" s="205"/>
      <c r="B27" s="365"/>
      <c r="C27" s="216" t="s">
        <v>527</v>
      </c>
      <c r="D27" s="217"/>
      <c r="E27" s="217"/>
      <c r="F27" s="217"/>
      <c r="G27" s="217"/>
      <c r="H27" s="217"/>
      <c r="I27" s="217"/>
      <c r="J27" s="217"/>
      <c r="K27" s="221"/>
      <c r="L27" s="217"/>
      <c r="M27" s="217"/>
      <c r="N27" s="217"/>
      <c r="O27" s="217"/>
      <c r="P27" s="219"/>
      <c r="Q27" s="220"/>
    </row>
    <row r="28" spans="1:17" ht="21.75" customHeight="1">
      <c r="A28" s="205"/>
      <c r="B28" s="365"/>
      <c r="C28" s="216" t="s">
        <v>527</v>
      </c>
      <c r="D28" s="217"/>
      <c r="E28" s="217"/>
      <c r="F28" s="217"/>
      <c r="G28" s="217"/>
      <c r="H28" s="217"/>
      <c r="I28" s="217"/>
      <c r="J28" s="217"/>
      <c r="K28" s="221"/>
      <c r="L28" s="217"/>
      <c r="M28" s="217"/>
      <c r="N28" s="217"/>
      <c r="O28" s="217"/>
      <c r="P28" s="219"/>
      <c r="Q28" s="220"/>
    </row>
    <row r="29" spans="1:17" ht="21.75" customHeight="1">
      <c r="A29" s="205"/>
      <c r="B29" s="365"/>
      <c r="C29" s="216" t="s">
        <v>527</v>
      </c>
      <c r="D29" s="217"/>
      <c r="E29" s="217"/>
      <c r="F29" s="217"/>
      <c r="G29" s="217"/>
      <c r="H29" s="217"/>
      <c r="I29" s="217"/>
      <c r="J29" s="217"/>
      <c r="K29" s="221"/>
      <c r="L29" s="217"/>
      <c r="M29" s="217"/>
      <c r="N29" s="217"/>
      <c r="O29" s="217"/>
      <c r="P29" s="219"/>
      <c r="Q29" s="220"/>
    </row>
    <row r="30" spans="1:17" ht="21.75" customHeight="1">
      <c r="A30" s="205"/>
      <c r="B30" s="365"/>
      <c r="C30" s="216" t="s">
        <v>527</v>
      </c>
      <c r="D30" s="217"/>
      <c r="E30" s="217"/>
      <c r="F30" s="217"/>
      <c r="G30" s="217"/>
      <c r="H30" s="217"/>
      <c r="I30" s="217"/>
      <c r="J30" s="217"/>
      <c r="K30" s="221"/>
      <c r="L30" s="217"/>
      <c r="M30" s="217"/>
      <c r="N30" s="217"/>
      <c r="O30" s="217"/>
      <c r="P30" s="219"/>
      <c r="Q30" s="220"/>
    </row>
    <row r="31" spans="1:17" ht="21.75" customHeight="1">
      <c r="A31" s="234"/>
      <c r="B31" s="366"/>
      <c r="C31" s="216" t="s">
        <v>527</v>
      </c>
      <c r="D31" s="235"/>
      <c r="E31" s="235"/>
      <c r="F31" s="235"/>
      <c r="G31" s="235"/>
      <c r="H31" s="235"/>
      <c r="I31" s="235"/>
      <c r="J31" s="235"/>
      <c r="K31" s="236"/>
      <c r="L31" s="235"/>
      <c r="M31" s="235"/>
      <c r="N31" s="235"/>
      <c r="O31" s="235"/>
      <c r="P31" s="237"/>
      <c r="Q31" s="238"/>
    </row>
    <row r="32" spans="1:17" ht="32.25" customHeight="1">
      <c r="A32" s="16" t="s">
        <v>191</v>
      </c>
      <c r="B32" s="361" t="s">
        <v>226</v>
      </c>
      <c r="C32" s="362"/>
      <c r="D32" s="240"/>
      <c r="E32" s="240"/>
      <c r="F32" s="240"/>
      <c r="G32" s="240"/>
      <c r="H32" s="240"/>
      <c r="I32" s="240"/>
      <c r="J32" s="240"/>
      <c r="K32" s="241"/>
      <c r="L32" s="240"/>
      <c r="M32" s="240"/>
      <c r="N32" s="240"/>
      <c r="O32" s="240"/>
      <c r="P32" s="242"/>
      <c r="Q32" s="211" t="s">
        <v>232</v>
      </c>
    </row>
    <row r="33" spans="1:17" s="245" customFormat="1" ht="21.75" customHeight="1">
      <c r="A33" s="243"/>
      <c r="B33" s="243"/>
      <c r="C33" s="212" t="s">
        <v>527</v>
      </c>
      <c r="D33" s="244"/>
      <c r="E33" s="213"/>
      <c r="F33" s="213"/>
      <c r="G33" s="213"/>
      <c r="H33" s="213"/>
      <c r="I33" s="213"/>
      <c r="J33" s="213"/>
      <c r="K33" s="239"/>
      <c r="L33" s="213"/>
      <c r="M33" s="213"/>
      <c r="N33" s="213"/>
      <c r="O33" s="213"/>
      <c r="P33" s="214"/>
      <c r="Q33" s="215"/>
    </row>
    <row r="34" spans="1:17" s="245" customFormat="1" ht="21.75" customHeight="1">
      <c r="A34" s="246"/>
      <c r="B34" s="246"/>
      <c r="C34" s="212" t="s">
        <v>527</v>
      </c>
      <c r="D34" s="217"/>
      <c r="E34" s="217"/>
      <c r="F34" s="217"/>
      <c r="G34" s="217"/>
      <c r="H34" s="217"/>
      <c r="I34" s="217"/>
      <c r="J34" s="217"/>
      <c r="K34" s="221"/>
      <c r="L34" s="217"/>
      <c r="M34" s="217"/>
      <c r="N34" s="217"/>
      <c r="O34" s="217"/>
      <c r="P34" s="219"/>
      <c r="Q34" s="220"/>
    </row>
    <row r="35" spans="1:17" s="245" customFormat="1" ht="21.75" customHeight="1">
      <c r="A35" s="247"/>
      <c r="B35" s="247"/>
      <c r="C35" s="212" t="s">
        <v>527</v>
      </c>
      <c r="D35" s="248"/>
      <c r="E35" s="248"/>
      <c r="F35" s="248"/>
      <c r="G35" s="248"/>
      <c r="H35" s="248"/>
      <c r="I35" s="248"/>
      <c r="J35" s="248"/>
      <c r="K35" s="248"/>
      <c r="L35" s="248"/>
      <c r="M35" s="248"/>
      <c r="N35" s="248"/>
      <c r="O35" s="248"/>
      <c r="P35" s="226"/>
      <c r="Q35" s="227"/>
    </row>
    <row r="36" spans="1:17" s="5" customFormat="1" ht="31.5" customHeight="1">
      <c r="A36" s="16" t="s">
        <v>194</v>
      </c>
      <c r="B36" s="361" t="s">
        <v>99</v>
      </c>
      <c r="C36" s="362"/>
      <c r="D36" s="240"/>
      <c r="E36" s="240"/>
      <c r="F36" s="240"/>
      <c r="G36" s="240"/>
      <c r="H36" s="240"/>
      <c r="I36" s="240"/>
      <c r="J36" s="240"/>
      <c r="K36" s="240"/>
      <c r="L36" s="240"/>
      <c r="M36" s="240"/>
      <c r="N36" s="240"/>
      <c r="O36" s="240"/>
      <c r="P36" s="242"/>
      <c r="Q36" s="211" t="s">
        <v>231</v>
      </c>
    </row>
    <row r="37" spans="1:17" ht="21.75" customHeight="1">
      <c r="A37" s="206"/>
      <c r="B37" s="206"/>
      <c r="C37" s="249" t="s">
        <v>527</v>
      </c>
      <c r="D37" s="213"/>
      <c r="E37" s="213"/>
      <c r="F37" s="213"/>
      <c r="G37" s="213"/>
      <c r="H37" s="213"/>
      <c r="I37" s="213"/>
      <c r="J37" s="213"/>
      <c r="K37" s="213"/>
      <c r="L37" s="213"/>
      <c r="M37" s="213"/>
      <c r="N37" s="213"/>
      <c r="O37" s="213"/>
      <c r="P37" s="214"/>
      <c r="Q37" s="215"/>
    </row>
    <row r="38" spans="1:17" ht="21.75" customHeight="1">
      <c r="A38" s="222"/>
      <c r="B38" s="222"/>
      <c r="C38" s="249" t="s">
        <v>527</v>
      </c>
      <c r="D38" s="224"/>
      <c r="E38" s="224"/>
      <c r="F38" s="224"/>
      <c r="G38" s="224"/>
      <c r="H38" s="224"/>
      <c r="I38" s="224"/>
      <c r="J38" s="224"/>
      <c r="K38" s="224"/>
      <c r="L38" s="224"/>
      <c r="M38" s="224"/>
      <c r="N38" s="224"/>
      <c r="O38" s="224"/>
      <c r="P38" s="226"/>
      <c r="Q38" s="227"/>
    </row>
    <row r="39" spans="1:17" s="5" customFormat="1" ht="38.25" customHeight="1">
      <c r="A39" s="16" t="s">
        <v>199</v>
      </c>
      <c r="B39" s="361" t="s">
        <v>65</v>
      </c>
      <c r="C39" s="362"/>
      <c r="D39" s="240"/>
      <c r="E39" s="240"/>
      <c r="F39" s="240"/>
      <c r="G39" s="240"/>
      <c r="H39" s="240"/>
      <c r="I39" s="240"/>
      <c r="J39" s="240"/>
      <c r="K39" s="240"/>
      <c r="L39" s="240"/>
      <c r="M39" s="240"/>
      <c r="N39" s="240"/>
      <c r="O39" s="240"/>
      <c r="P39" s="242"/>
      <c r="Q39" s="211" t="s">
        <v>231</v>
      </c>
    </row>
    <row r="40" spans="1:17" ht="21.75" customHeight="1">
      <c r="A40" s="207"/>
      <c r="B40" s="207"/>
      <c r="C40" s="250" t="s">
        <v>376</v>
      </c>
      <c r="D40" s="251"/>
      <c r="E40" s="251"/>
      <c r="F40" s="251"/>
      <c r="G40" s="251"/>
      <c r="H40" s="251"/>
      <c r="I40" s="251"/>
      <c r="J40" s="251"/>
      <c r="K40" s="251"/>
      <c r="L40" s="251"/>
      <c r="M40" s="251"/>
      <c r="N40" s="251"/>
      <c r="O40" s="251"/>
      <c r="P40" s="252"/>
      <c r="Q40" s="253"/>
    </row>
    <row r="41" spans="1:17" ht="21.75" customHeight="1">
      <c r="A41" s="16"/>
      <c r="B41" s="361" t="s">
        <v>23</v>
      </c>
      <c r="C41" s="362"/>
      <c r="D41" s="240"/>
      <c r="E41" s="17"/>
      <c r="F41" s="17"/>
      <c r="G41" s="17"/>
      <c r="H41" s="17"/>
      <c r="I41" s="17"/>
      <c r="J41" s="17"/>
      <c r="K41" s="17"/>
      <c r="L41" s="240"/>
      <c r="M41" s="17"/>
      <c r="N41" s="17"/>
      <c r="O41" s="17"/>
      <c r="P41" s="242"/>
      <c r="Q41" s="211"/>
    </row>
    <row r="42" ht="15.75">
      <c r="J42" s="18"/>
    </row>
  </sheetData>
  <sheetProtection/>
  <mergeCells count="19">
    <mergeCell ref="A1:E1"/>
    <mergeCell ref="L10:O10"/>
    <mergeCell ref="P10:P11"/>
    <mergeCell ref="B12:C12"/>
    <mergeCell ref="B21:C21"/>
    <mergeCell ref="B41:C41"/>
    <mergeCell ref="B13:B16"/>
    <mergeCell ref="B17:B20"/>
    <mergeCell ref="B32:C32"/>
    <mergeCell ref="B36:C36"/>
    <mergeCell ref="B39:C39"/>
    <mergeCell ref="B22:B25"/>
    <mergeCell ref="B26:B31"/>
    <mergeCell ref="A4:Q4"/>
    <mergeCell ref="B10:C11"/>
    <mergeCell ref="A10:A11"/>
    <mergeCell ref="D10:G10"/>
    <mergeCell ref="H10:K10"/>
    <mergeCell ref="Q10:Q11"/>
  </mergeCells>
  <printOptions horizontalCentered="1"/>
  <pageMargins left="0.4" right="0.14" top="0.77" bottom="0.75" header="0.19" footer="0.5"/>
  <pageSetup fitToHeight="0" fitToWidth="1" horizontalDpi="1200" verticalDpi="1200" orientation="landscape" paperSize="9" scale="71" r:id="rId1"/>
  <headerFooter alignWithMargins="0">
    <oddFooter>&amp;C&amp;"Times New Roman,Regular"&amp;12Số hiệu: TC.DT.01/QT-PKHTC-LDTKPHĐ/01                                        Lần soát xét: 01                                        Ngày hiệu lực: 15/5/2020                                        Trang:  &amp;P/&amp;N</oddFooter>
  </headerFooter>
  <rowBreaks count="1" manualBreakCount="1">
    <brk id="31" max="255"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H52"/>
  <sheetViews>
    <sheetView view="pageLayout" workbookViewId="0" topLeftCell="A34">
      <selection activeCell="C31" sqref="C31"/>
    </sheetView>
  </sheetViews>
  <sheetFormatPr defaultColWidth="8.8515625" defaultRowHeight="12.75"/>
  <cols>
    <col min="1" max="1" width="6.421875" style="294" customWidth="1"/>
    <col min="2" max="2" width="45.140625" style="294" customWidth="1"/>
    <col min="3" max="3" width="14.57421875" style="295" bestFit="1" customWidth="1"/>
    <col min="4" max="4" width="14.8515625" style="295" customWidth="1"/>
    <col min="5" max="5" width="12.00390625" style="294" customWidth="1"/>
    <col min="6" max="16384" width="8.8515625" style="294" customWidth="1"/>
  </cols>
  <sheetData>
    <row r="1" spans="1:5" ht="15">
      <c r="A1" s="354" t="str">
        <f>'Phuluc01-Huong dan'!A2</f>
        <v>TRƯỜNG ĐH SƯ PHẠM KỸ THUẬT TP.HỒ CHÍ MINH</v>
      </c>
      <c r="D1" s="296"/>
      <c r="E1" s="296" t="s">
        <v>225</v>
      </c>
    </row>
    <row r="2" ht="14.25">
      <c r="A2" s="293" t="s">
        <v>129</v>
      </c>
    </row>
    <row r="3" ht="14.25">
      <c r="A3" s="293"/>
    </row>
    <row r="4" spans="1:5" ht="15.75">
      <c r="A4" s="386" t="s">
        <v>130</v>
      </c>
      <c r="B4" s="386"/>
      <c r="C4" s="386"/>
      <c r="D4" s="386"/>
      <c r="E4" s="386"/>
    </row>
    <row r="5" spans="1:5" ht="15">
      <c r="A5" s="387" t="s">
        <v>528</v>
      </c>
      <c r="B5" s="387"/>
      <c r="C5" s="387"/>
      <c r="D5" s="387"/>
      <c r="E5" s="387"/>
    </row>
    <row r="6" spans="1:5" ht="15.75">
      <c r="A6" s="297"/>
      <c r="B6" s="297"/>
      <c r="C6" s="298"/>
      <c r="D6" s="298"/>
      <c r="E6" s="336" t="s">
        <v>510</v>
      </c>
    </row>
    <row r="7" spans="1:5" s="301" customFormat="1" ht="21.75" customHeight="1">
      <c r="A7" s="388" t="s">
        <v>0</v>
      </c>
      <c r="B7" s="388" t="s">
        <v>131</v>
      </c>
      <c r="C7" s="390" t="s">
        <v>494</v>
      </c>
      <c r="D7" s="390"/>
      <c r="E7" s="300" t="s">
        <v>48</v>
      </c>
    </row>
    <row r="8" spans="1:5" s="301" customFormat="1" ht="21.75" customHeight="1">
      <c r="A8" s="389"/>
      <c r="B8" s="389"/>
      <c r="C8" s="299" t="s">
        <v>495</v>
      </c>
      <c r="D8" s="299" t="s">
        <v>496</v>
      </c>
      <c r="E8" s="300"/>
    </row>
    <row r="9" spans="1:5" ht="21.75" customHeight="1">
      <c r="A9" s="380" t="s">
        <v>135</v>
      </c>
      <c r="B9" s="303" t="s">
        <v>132</v>
      </c>
      <c r="C9" s="304">
        <f>SUBTOTAL(9,C10:C13)</f>
        <v>0</v>
      </c>
      <c r="D9" s="305"/>
      <c r="E9" s="303"/>
    </row>
    <row r="10" spans="1:5" ht="21.75" customHeight="1">
      <c r="A10" s="380"/>
      <c r="B10" s="306" t="s">
        <v>136</v>
      </c>
      <c r="C10" s="307">
        <f>SUBTOTAL(9,C11:C12)</f>
        <v>0</v>
      </c>
      <c r="D10" s="308"/>
      <c r="E10" s="303"/>
    </row>
    <row r="11" spans="1:5" ht="21.75" customHeight="1">
      <c r="A11" s="380"/>
      <c r="B11" s="309" t="s">
        <v>160</v>
      </c>
      <c r="C11" s="307"/>
      <c r="D11" s="308"/>
      <c r="E11" s="303"/>
    </row>
    <row r="12" spans="1:5" ht="21.75" customHeight="1">
      <c r="A12" s="380"/>
      <c r="B12" s="309" t="s">
        <v>137</v>
      </c>
      <c r="C12" s="307"/>
      <c r="D12" s="308"/>
      <c r="E12" s="303"/>
    </row>
    <row r="13" spans="1:5" ht="30">
      <c r="A13" s="380"/>
      <c r="B13" s="306" t="s">
        <v>138</v>
      </c>
      <c r="C13" s="307"/>
      <c r="D13" s="308"/>
      <c r="E13" s="303"/>
    </row>
    <row r="14" spans="1:5" ht="21.75" customHeight="1">
      <c r="A14" s="379" t="s">
        <v>139</v>
      </c>
      <c r="B14" s="311" t="s">
        <v>133</v>
      </c>
      <c r="C14" s="312">
        <f>SUBTOTAL(9,C15:C34)</f>
        <v>0</v>
      </c>
      <c r="D14" s="312">
        <f>SUBTOTAL(9,D15:D34)</f>
        <v>0</v>
      </c>
      <c r="E14" s="311"/>
    </row>
    <row r="15" spans="1:5" ht="21.75" customHeight="1">
      <c r="A15" s="380"/>
      <c r="B15" s="306" t="s">
        <v>140</v>
      </c>
      <c r="C15" s="307">
        <f>SUBTOTAL(9,C16:C20)</f>
        <v>0</v>
      </c>
      <c r="D15" s="307">
        <f>SUBTOTAL(9,D16:D20)</f>
        <v>0</v>
      </c>
      <c r="E15" s="303"/>
    </row>
    <row r="16" spans="1:5" ht="21.75" customHeight="1">
      <c r="A16" s="380"/>
      <c r="B16" s="309" t="s">
        <v>141</v>
      </c>
      <c r="C16" s="307"/>
      <c r="D16" s="307"/>
      <c r="E16" s="303"/>
    </row>
    <row r="17" spans="1:5" ht="21.75" customHeight="1">
      <c r="A17" s="380"/>
      <c r="B17" s="309" t="s">
        <v>142</v>
      </c>
      <c r="C17" s="307"/>
      <c r="D17" s="307"/>
      <c r="E17" s="303"/>
    </row>
    <row r="18" spans="1:5" ht="21.75" customHeight="1">
      <c r="A18" s="380"/>
      <c r="B18" s="309" t="s">
        <v>143</v>
      </c>
      <c r="C18" s="307"/>
      <c r="D18" s="307"/>
      <c r="E18" s="303"/>
    </row>
    <row r="19" spans="1:5" ht="21.75" customHeight="1">
      <c r="A19" s="380"/>
      <c r="B19" s="309" t="s">
        <v>144</v>
      </c>
      <c r="C19" s="307"/>
      <c r="D19" s="307"/>
      <c r="E19" s="303"/>
    </row>
    <row r="20" spans="1:5" ht="21.75" customHeight="1">
      <c r="A20" s="380"/>
      <c r="B20" s="309" t="s">
        <v>145</v>
      </c>
      <c r="C20" s="307"/>
      <c r="D20" s="307"/>
      <c r="E20" s="303"/>
    </row>
    <row r="21" spans="1:5" ht="30">
      <c r="A21" s="380"/>
      <c r="B21" s="306" t="s">
        <v>146</v>
      </c>
      <c r="C21" s="307">
        <f>SUBTOTAL(9,C22:C30)</f>
        <v>0</v>
      </c>
      <c r="D21" s="307">
        <f>SUBTOTAL(9,D22:D30)</f>
        <v>0</v>
      </c>
      <c r="E21" s="303"/>
    </row>
    <row r="22" spans="1:8" ht="30">
      <c r="A22" s="380"/>
      <c r="B22" s="309" t="s">
        <v>147</v>
      </c>
      <c r="C22" s="307"/>
      <c r="D22" s="307"/>
      <c r="E22" s="303"/>
      <c r="H22" s="313"/>
    </row>
    <row r="23" spans="1:5" ht="30">
      <c r="A23" s="380"/>
      <c r="B23" s="309" t="s">
        <v>148</v>
      </c>
      <c r="C23" s="307"/>
      <c r="D23" s="307"/>
      <c r="E23" s="303"/>
    </row>
    <row r="24" spans="1:5" ht="21.75" customHeight="1">
      <c r="A24" s="380"/>
      <c r="B24" s="309" t="s">
        <v>149</v>
      </c>
      <c r="C24" s="307"/>
      <c r="D24" s="307"/>
      <c r="E24" s="303"/>
    </row>
    <row r="25" spans="1:5" ht="21.75" customHeight="1">
      <c r="A25" s="380"/>
      <c r="B25" s="309" t="s">
        <v>150</v>
      </c>
      <c r="C25" s="307"/>
      <c r="D25" s="307"/>
      <c r="E25" s="303"/>
    </row>
    <row r="26" spans="1:5" ht="21.75" customHeight="1">
      <c r="A26" s="380"/>
      <c r="B26" s="309" t="s">
        <v>151</v>
      </c>
      <c r="C26" s="307"/>
      <c r="D26" s="307"/>
      <c r="E26" s="303"/>
    </row>
    <row r="27" spans="1:5" ht="21.75" customHeight="1">
      <c r="A27" s="380"/>
      <c r="B27" s="309" t="s">
        <v>377</v>
      </c>
      <c r="C27" s="307"/>
      <c r="D27" s="307"/>
      <c r="E27" s="303"/>
    </row>
    <row r="28" spans="1:5" ht="21.75" customHeight="1">
      <c r="A28" s="380"/>
      <c r="B28" s="309" t="s">
        <v>152</v>
      </c>
      <c r="C28" s="307"/>
      <c r="D28" s="307"/>
      <c r="E28" s="303"/>
    </row>
    <row r="29" spans="1:5" ht="21.75" customHeight="1">
      <c r="A29" s="380"/>
      <c r="B29" s="309" t="s">
        <v>153</v>
      </c>
      <c r="C29" s="307"/>
      <c r="D29" s="307"/>
      <c r="E29" s="303"/>
    </row>
    <row r="30" spans="1:5" ht="30">
      <c r="A30" s="380"/>
      <c r="B30" s="309" t="s">
        <v>154</v>
      </c>
      <c r="C30" s="307"/>
      <c r="D30" s="307"/>
      <c r="E30" s="303"/>
    </row>
    <row r="31" spans="1:5" ht="21.75" customHeight="1">
      <c r="A31" s="380"/>
      <c r="B31" s="306" t="s">
        <v>155</v>
      </c>
      <c r="C31" s="307">
        <f>-SUBTOTAL(9,C32:C33)</f>
        <v>0</v>
      </c>
      <c r="D31" s="307">
        <f>-SUBTOTAL(9,D32:D33)</f>
        <v>0</v>
      </c>
      <c r="E31" s="303"/>
    </row>
    <row r="32" spans="1:5" ht="21.75" customHeight="1">
      <c r="A32" s="380"/>
      <c r="B32" s="309" t="s">
        <v>156</v>
      </c>
      <c r="C32" s="307"/>
      <c r="D32" s="307"/>
      <c r="E32" s="303"/>
    </row>
    <row r="33" spans="1:5" ht="21.75" customHeight="1">
      <c r="A33" s="380"/>
      <c r="B33" s="309" t="s">
        <v>157</v>
      </c>
      <c r="C33" s="307"/>
      <c r="D33" s="307"/>
      <c r="E33" s="303"/>
    </row>
    <row r="34" spans="1:5" ht="21.75" customHeight="1">
      <c r="A34" s="381"/>
      <c r="B34" s="315" t="s">
        <v>158</v>
      </c>
      <c r="C34" s="316"/>
      <c r="D34" s="316"/>
      <c r="E34" s="317"/>
    </row>
    <row r="35" spans="1:5" ht="21.75" customHeight="1">
      <c r="A35" s="318" t="s">
        <v>159</v>
      </c>
      <c r="B35" s="319" t="s">
        <v>487</v>
      </c>
      <c r="C35" s="320">
        <f>C9-C14</f>
        <v>0</v>
      </c>
      <c r="D35" s="321"/>
      <c r="E35" s="318"/>
    </row>
    <row r="36" spans="1:5" ht="21.75" customHeight="1">
      <c r="A36" s="322" t="s">
        <v>497</v>
      </c>
      <c r="B36" s="303" t="s">
        <v>134</v>
      </c>
      <c r="C36" s="304">
        <f>SUBTOTAL(9,C37:C38)</f>
        <v>0</v>
      </c>
      <c r="D36" s="305"/>
      <c r="E36" s="302"/>
    </row>
    <row r="37" spans="1:5" s="325" customFormat="1" ht="21.75" customHeight="1">
      <c r="A37" s="323"/>
      <c r="B37" s="324" t="s">
        <v>501</v>
      </c>
      <c r="C37" s="307"/>
      <c r="D37" s="308"/>
      <c r="E37" s="323"/>
    </row>
    <row r="38" spans="1:5" s="325" customFormat="1" ht="21.75" customHeight="1">
      <c r="A38" s="323"/>
      <c r="B38" s="324" t="s">
        <v>502</v>
      </c>
      <c r="C38" s="307"/>
      <c r="D38" s="308"/>
      <c r="E38" s="323"/>
    </row>
    <row r="39" spans="1:5" ht="21.75" customHeight="1">
      <c r="A39" s="380" t="s">
        <v>498</v>
      </c>
      <c r="B39" s="303" t="s">
        <v>486</v>
      </c>
      <c r="C39" s="304">
        <f>SUBTOTAL(9,C40:C41)</f>
        <v>0</v>
      </c>
      <c r="D39" s="305"/>
      <c r="E39" s="380"/>
    </row>
    <row r="40" spans="1:5" ht="21.75" customHeight="1">
      <c r="A40" s="380"/>
      <c r="B40" s="324" t="s">
        <v>503</v>
      </c>
      <c r="C40" s="307"/>
      <c r="D40" s="308"/>
      <c r="E40" s="380"/>
    </row>
    <row r="41" spans="1:5" ht="21.75" customHeight="1">
      <c r="A41" s="380"/>
      <c r="B41" s="324" t="s">
        <v>504</v>
      </c>
      <c r="C41" s="307"/>
      <c r="D41" s="308"/>
      <c r="E41" s="380"/>
    </row>
    <row r="42" spans="1:5" ht="21.75" customHeight="1">
      <c r="A42" s="379" t="s">
        <v>499</v>
      </c>
      <c r="B42" s="311" t="s">
        <v>493</v>
      </c>
      <c r="C42" s="312">
        <f>SUBTOTAL(9,C43:C46)</f>
        <v>0</v>
      </c>
      <c r="D42" s="326"/>
      <c r="E42" s="382"/>
    </row>
    <row r="43" spans="1:5" ht="21.75" customHeight="1">
      <c r="A43" s="380"/>
      <c r="B43" s="327" t="s">
        <v>505</v>
      </c>
      <c r="C43" s="307"/>
      <c r="D43" s="308"/>
      <c r="E43" s="382"/>
    </row>
    <row r="44" spans="1:5" ht="21.75" customHeight="1">
      <c r="A44" s="380"/>
      <c r="B44" s="328" t="s">
        <v>506</v>
      </c>
      <c r="C44" s="307"/>
      <c r="D44" s="308"/>
      <c r="E44" s="379"/>
    </row>
    <row r="45" spans="1:5" ht="21.75" customHeight="1">
      <c r="A45" s="380"/>
      <c r="B45" s="329" t="s">
        <v>507</v>
      </c>
      <c r="C45" s="307"/>
      <c r="D45" s="308"/>
      <c r="E45" s="379"/>
    </row>
    <row r="46" spans="1:5" ht="21.75" customHeight="1">
      <c r="A46" s="381"/>
      <c r="B46" s="330" t="s">
        <v>508</v>
      </c>
      <c r="C46" s="316"/>
      <c r="D46" s="331"/>
      <c r="E46" s="382"/>
    </row>
    <row r="47" spans="1:5" ht="21.75" customHeight="1">
      <c r="A47" s="383" t="s">
        <v>500</v>
      </c>
      <c r="B47" s="311" t="s">
        <v>488</v>
      </c>
      <c r="C47" s="332"/>
      <c r="D47" s="333"/>
      <c r="E47" s="310"/>
    </row>
    <row r="48" spans="1:5" ht="21.75" customHeight="1">
      <c r="A48" s="384"/>
      <c r="B48" s="327" t="s">
        <v>489</v>
      </c>
      <c r="C48" s="308"/>
      <c r="D48" s="307"/>
      <c r="E48" s="302"/>
    </row>
    <row r="49" spans="1:5" ht="21.75" customHeight="1">
      <c r="A49" s="384"/>
      <c r="B49" s="328" t="s">
        <v>492</v>
      </c>
      <c r="C49" s="308"/>
      <c r="D49" s="307">
        <f>C42</f>
        <v>0</v>
      </c>
      <c r="E49" s="302"/>
    </row>
    <row r="50" spans="1:5" ht="21.75" customHeight="1">
      <c r="A50" s="384"/>
      <c r="B50" s="328" t="s">
        <v>490</v>
      </c>
      <c r="C50" s="308"/>
      <c r="D50" s="307">
        <f>D14</f>
        <v>0</v>
      </c>
      <c r="E50" s="302"/>
    </row>
    <row r="51" spans="1:5" ht="21.75" customHeight="1">
      <c r="A51" s="385"/>
      <c r="B51" s="330" t="s">
        <v>491</v>
      </c>
      <c r="C51" s="331"/>
      <c r="D51" s="316">
        <f>D48+D49-D50</f>
        <v>0</v>
      </c>
      <c r="E51" s="314"/>
    </row>
    <row r="52" spans="1:4" ht="15">
      <c r="A52" s="334" t="s">
        <v>470</v>
      </c>
      <c r="C52" s="335"/>
      <c r="D52" s="335"/>
    </row>
  </sheetData>
  <sheetProtection/>
  <mergeCells count="12">
    <mergeCell ref="A4:E4"/>
    <mergeCell ref="A5:E5"/>
    <mergeCell ref="A7:A8"/>
    <mergeCell ref="B7:B8"/>
    <mergeCell ref="C7:D7"/>
    <mergeCell ref="A9:A13"/>
    <mergeCell ref="A14:A34"/>
    <mergeCell ref="A39:A41"/>
    <mergeCell ref="E39:E41"/>
    <mergeCell ref="A42:A46"/>
    <mergeCell ref="E42:E46"/>
    <mergeCell ref="A47:A51"/>
  </mergeCells>
  <printOptions horizontalCentered="1"/>
  <pageMargins left="0.33" right="0.2" top="0.85" bottom="0.68" header="0.26" footer="0.18"/>
  <pageSetup fitToHeight="0" fitToWidth="1" horizontalDpi="600" verticalDpi="600" orientation="portrait" paperSize="9" r:id="rId1"/>
  <headerFooter alignWithMargins="0">
    <oddFooter>&amp;C&amp;"Times New Roman,Regular"&amp;9Số hiệu: TC.DT.02/QT-PKHTC-LDTKPHĐ/01       Lần soát xét: 01      Ngày hiệu lực: 15/5/2020         Trang:  &amp;P/&amp;N</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J14"/>
  <sheetViews>
    <sheetView view="pageLayout" workbookViewId="0" topLeftCell="A22">
      <selection activeCell="F29" sqref="F29"/>
    </sheetView>
  </sheetViews>
  <sheetFormatPr defaultColWidth="8.8515625" defaultRowHeight="12.75"/>
  <cols>
    <col min="1" max="1" width="11.8515625" style="3" customWidth="1"/>
    <col min="2" max="2" width="23.28125" style="3" customWidth="1"/>
    <col min="3" max="3" width="20.8515625" style="3" customWidth="1"/>
    <col min="4" max="4" width="14.7109375" style="3" customWidth="1"/>
    <col min="5" max="5" width="13.140625" style="3" customWidth="1"/>
    <col min="6" max="6" width="16.00390625" style="3" customWidth="1"/>
    <col min="7" max="7" width="8.8515625" style="3" customWidth="1"/>
    <col min="8" max="8" width="12.28125" style="3" customWidth="1"/>
    <col min="9" max="9" width="14.00390625" style="3" customWidth="1"/>
    <col min="10" max="10" width="11.00390625" style="3" customWidth="1"/>
    <col min="11" max="16384" width="8.8515625" style="3" customWidth="1"/>
  </cols>
  <sheetData>
    <row r="1" spans="1:8" ht="15">
      <c r="A1" s="392" t="s">
        <v>66</v>
      </c>
      <c r="B1" s="392"/>
      <c r="C1" s="392"/>
      <c r="H1" s="3" t="s">
        <v>227</v>
      </c>
    </row>
    <row r="2" spans="1:3" ht="15">
      <c r="A2" s="391" t="str">
        <f>'TC.DT.01'!A2</f>
        <v>TRƯỜNG ĐH SƯ PHẠM KỸ THUẬT TP.HỒ CHÍ MINH</v>
      </c>
      <c r="B2" s="391"/>
      <c r="C2" s="391"/>
    </row>
    <row r="3" ht="15">
      <c r="A3" s="4"/>
    </row>
    <row r="4" spans="1:10" ht="15">
      <c r="A4" s="391" t="s">
        <v>120</v>
      </c>
      <c r="B4" s="391"/>
      <c r="C4" s="391"/>
      <c r="D4" s="391"/>
      <c r="E4" s="391"/>
      <c r="F4" s="391"/>
      <c r="G4" s="391"/>
      <c r="H4" s="391"/>
      <c r="I4" s="391"/>
      <c r="J4" s="391"/>
    </row>
    <row r="5" spans="1:2" ht="15">
      <c r="A5" s="4" t="s">
        <v>366</v>
      </c>
      <c r="B5" s="4"/>
    </row>
    <row r="6" spans="1:2" ht="15">
      <c r="A6" s="4" t="str">
        <f>'Phuluc01-Huong dan'!A6</f>
        <v>Kỳ dự toán:</v>
      </c>
      <c r="B6" s="3" t="str">
        <f>'Phuluc01-Huong dan'!B6</f>
        <v>Năm học 20...-20…</v>
      </c>
    </row>
    <row r="7" ht="15">
      <c r="A7" s="4" t="s">
        <v>239</v>
      </c>
    </row>
    <row r="8" ht="15.75">
      <c r="J8" s="336" t="s">
        <v>510</v>
      </c>
    </row>
    <row r="9" spans="1:10" ht="15">
      <c r="A9" s="6" t="s">
        <v>0</v>
      </c>
      <c r="B9" s="6" t="s">
        <v>121</v>
      </c>
      <c r="C9" s="6" t="s">
        <v>122</v>
      </c>
      <c r="D9" s="6" t="s">
        <v>123</v>
      </c>
      <c r="E9" s="6" t="s">
        <v>105</v>
      </c>
      <c r="F9" s="6" t="s">
        <v>124</v>
      </c>
      <c r="G9" s="7" t="s">
        <v>125</v>
      </c>
      <c r="H9" s="7" t="s">
        <v>126</v>
      </c>
      <c r="I9" s="7" t="s">
        <v>127</v>
      </c>
      <c r="J9" s="7" t="s">
        <v>128</v>
      </c>
    </row>
    <row r="10" spans="1:10" ht="15">
      <c r="A10" s="8"/>
      <c r="B10" s="8"/>
      <c r="C10" s="8"/>
      <c r="D10" s="8"/>
      <c r="E10" s="8"/>
      <c r="F10" s="8"/>
      <c r="G10" s="8"/>
      <c r="H10" s="8"/>
      <c r="I10" s="8"/>
      <c r="J10" s="8"/>
    </row>
    <row r="11" spans="1:10" ht="15">
      <c r="A11" s="8"/>
      <c r="B11" s="8"/>
      <c r="C11" s="8"/>
      <c r="D11" s="8"/>
      <c r="E11" s="8"/>
      <c r="F11" s="8"/>
      <c r="G11" s="8"/>
      <c r="H11" s="8"/>
      <c r="I11" s="8"/>
      <c r="J11" s="8"/>
    </row>
    <row r="12" spans="1:10" ht="15">
      <c r="A12" s="8"/>
      <c r="B12" s="8"/>
      <c r="C12" s="8"/>
      <c r="D12" s="8"/>
      <c r="E12" s="8"/>
      <c r="F12" s="8"/>
      <c r="G12" s="8"/>
      <c r="H12" s="8"/>
      <c r="I12" s="8"/>
      <c r="J12" s="8"/>
    </row>
    <row r="13" spans="1:10" ht="15">
      <c r="A13" s="8"/>
      <c r="B13" s="8"/>
      <c r="C13" s="8"/>
      <c r="D13" s="8"/>
      <c r="E13" s="8"/>
      <c r="F13" s="8"/>
      <c r="G13" s="8"/>
      <c r="H13" s="8"/>
      <c r="I13" s="8"/>
      <c r="J13" s="8"/>
    </row>
    <row r="14" spans="1:10" ht="15">
      <c r="A14" s="8"/>
      <c r="B14" s="8"/>
      <c r="C14" s="8"/>
      <c r="D14" s="8"/>
      <c r="E14" s="8"/>
      <c r="F14" s="8"/>
      <c r="G14" s="8"/>
      <c r="H14" s="8"/>
      <c r="I14" s="8"/>
      <c r="J14" s="8"/>
    </row>
  </sheetData>
  <sheetProtection/>
  <mergeCells count="3">
    <mergeCell ref="A4:J4"/>
    <mergeCell ref="A1:C1"/>
    <mergeCell ref="A2:C2"/>
  </mergeCells>
  <printOptions horizontalCentered="1"/>
  <pageMargins left="0.75" right="0.75" top="1" bottom="1" header="0.5" footer="0.5"/>
  <pageSetup fitToHeight="0" fitToWidth="1" horizontalDpi="600" verticalDpi="600" orientation="landscape" paperSize="9" scale="90" r:id="rId1"/>
  <headerFooter alignWithMargins="0">
    <oddFooter>&amp;C&amp;"Times New Roman,Regular"&amp;12Số hiệu: TC.DT.03/QT-PKHTC-LDTKPHĐ/01                                Lần soát xét: 01                          Ngày hiệu lực: 15/5/2020                              Trang:  &amp;P/&amp;N</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A1:H25"/>
  <sheetViews>
    <sheetView view="pageLayout" workbookViewId="0" topLeftCell="A19">
      <selection activeCell="C26" sqref="C26"/>
    </sheetView>
  </sheetViews>
  <sheetFormatPr defaultColWidth="8.8515625" defaultRowHeight="12.75"/>
  <cols>
    <col min="1" max="1" width="11.8515625" style="38" customWidth="1"/>
    <col min="2" max="2" width="26.421875" style="38" hidden="1" customWidth="1"/>
    <col min="3" max="3" width="66.00390625" style="38" bestFit="1" customWidth="1"/>
    <col min="4" max="4" width="15.421875" style="38" customWidth="1"/>
    <col min="5" max="5" width="14.7109375" style="38" customWidth="1"/>
    <col min="6" max="6" width="13.140625" style="38" customWidth="1"/>
    <col min="7" max="7" width="16.00390625" style="38" customWidth="1"/>
    <col min="8" max="8" width="12.8515625" style="69" bestFit="1" customWidth="1"/>
    <col min="9" max="16384" width="8.8515625" style="38" customWidth="1"/>
  </cols>
  <sheetData>
    <row r="1" spans="1:7" ht="15.75">
      <c r="A1" s="395" t="s">
        <v>66</v>
      </c>
      <c r="B1" s="395"/>
      <c r="C1" s="395"/>
      <c r="G1" s="38" t="s">
        <v>228</v>
      </c>
    </row>
    <row r="2" spans="1:3" ht="15.75">
      <c r="A2" s="396" t="str">
        <f>'TC.DT.01'!A2</f>
        <v>TRƯỜNG ĐH SƯ PHẠM KỸ THUẬT TP.HỒ CHÍ MINH</v>
      </c>
      <c r="B2" s="396"/>
      <c r="C2" s="396"/>
    </row>
    <row r="3" ht="15.75">
      <c r="A3" s="1"/>
    </row>
    <row r="4" spans="1:7" ht="18.75">
      <c r="A4" s="393" t="s">
        <v>119</v>
      </c>
      <c r="B4" s="393"/>
      <c r="C4" s="393"/>
      <c r="D4" s="393"/>
      <c r="E4" s="393"/>
      <c r="F4" s="393"/>
      <c r="G4" s="393"/>
    </row>
    <row r="5" spans="1:3" ht="15.75">
      <c r="A5" s="1" t="s">
        <v>366</v>
      </c>
      <c r="B5" s="1"/>
      <c r="C5" s="1"/>
    </row>
    <row r="6" spans="1:3" ht="15.75">
      <c r="A6" s="1" t="s">
        <v>229</v>
      </c>
      <c r="C6" s="38" t="str">
        <f>'Phuluc01-Huong dan'!B6</f>
        <v>Năm học 20...-20…</v>
      </c>
    </row>
    <row r="7" spans="1:7" ht="15.75">
      <c r="A7" s="394" t="s">
        <v>235</v>
      </c>
      <c r="B7" s="394"/>
      <c r="C7" s="394"/>
      <c r="D7" s="394"/>
      <c r="E7" s="394"/>
      <c r="F7" s="394"/>
      <c r="G7" s="394"/>
    </row>
    <row r="8" ht="15.75">
      <c r="G8" s="336" t="s">
        <v>510</v>
      </c>
    </row>
    <row r="9" spans="1:7" ht="15.75">
      <c r="A9" s="51" t="s">
        <v>0</v>
      </c>
      <c r="B9" s="51" t="s">
        <v>188</v>
      </c>
      <c r="C9" s="51" t="s">
        <v>375</v>
      </c>
      <c r="D9" s="70" t="s">
        <v>128</v>
      </c>
      <c r="E9" s="51" t="s">
        <v>116</v>
      </c>
      <c r="F9" s="51" t="s">
        <v>117</v>
      </c>
      <c r="G9" s="51" t="s">
        <v>118</v>
      </c>
    </row>
    <row r="10" spans="1:8" s="72" customFormat="1" ht="15.75">
      <c r="A10" s="182">
        <v>1</v>
      </c>
      <c r="B10" s="183" t="s">
        <v>175</v>
      </c>
      <c r="C10" s="183" t="s">
        <v>236</v>
      </c>
      <c r="D10" s="183"/>
      <c r="E10" s="183"/>
      <c r="F10" s="183"/>
      <c r="G10" s="183"/>
      <c r="H10" s="71"/>
    </row>
    <row r="11" spans="1:8" s="72" customFormat="1" ht="15.75">
      <c r="A11" s="184">
        <v>2</v>
      </c>
      <c r="B11" s="185" t="s">
        <v>176</v>
      </c>
      <c r="C11" s="185" t="s">
        <v>202</v>
      </c>
      <c r="D11" s="185"/>
      <c r="E11" s="185"/>
      <c r="F11" s="185"/>
      <c r="G11" s="185"/>
      <c r="H11" s="71"/>
    </row>
    <row r="12" spans="1:8" s="72" customFormat="1" ht="15.75">
      <c r="A12" s="184">
        <v>3</v>
      </c>
      <c r="B12" s="185"/>
      <c r="C12" s="185" t="s">
        <v>457</v>
      </c>
      <c r="D12" s="185"/>
      <c r="E12" s="185"/>
      <c r="F12" s="185"/>
      <c r="G12" s="185"/>
      <c r="H12" s="71"/>
    </row>
    <row r="13" spans="1:8" s="72" customFormat="1" ht="15.75">
      <c r="A13" s="184">
        <v>4</v>
      </c>
      <c r="B13" s="185" t="s">
        <v>177</v>
      </c>
      <c r="C13" s="185" t="s">
        <v>237</v>
      </c>
      <c r="D13" s="185"/>
      <c r="E13" s="185"/>
      <c r="F13" s="185"/>
      <c r="G13" s="185"/>
      <c r="H13" s="71"/>
    </row>
    <row r="14" spans="1:8" s="72" customFormat="1" ht="15.75">
      <c r="A14" s="184">
        <v>5</v>
      </c>
      <c r="B14" s="185" t="s">
        <v>178</v>
      </c>
      <c r="C14" s="185" t="s">
        <v>179</v>
      </c>
      <c r="D14" s="185"/>
      <c r="E14" s="185"/>
      <c r="F14" s="185"/>
      <c r="G14" s="185"/>
      <c r="H14" s="71"/>
    </row>
    <row r="15" spans="1:8" s="72" customFormat="1" ht="15.75">
      <c r="A15" s="184">
        <v>6</v>
      </c>
      <c r="B15" s="185" t="s">
        <v>180</v>
      </c>
      <c r="C15" s="185" t="s">
        <v>200</v>
      </c>
      <c r="D15" s="185"/>
      <c r="E15" s="185"/>
      <c r="F15" s="185"/>
      <c r="G15" s="185"/>
      <c r="H15" s="71"/>
    </row>
    <row r="16" spans="1:8" s="72" customFormat="1" ht="15.75">
      <c r="A16" s="184">
        <v>7</v>
      </c>
      <c r="B16" s="185" t="s">
        <v>181</v>
      </c>
      <c r="C16" s="185" t="s">
        <v>182</v>
      </c>
      <c r="D16" s="185"/>
      <c r="E16" s="185"/>
      <c r="F16" s="185"/>
      <c r="G16" s="185"/>
      <c r="H16" s="71"/>
    </row>
    <row r="17" spans="1:8" s="72" customFormat="1" ht="15.75">
      <c r="A17" s="184">
        <v>8</v>
      </c>
      <c r="B17" s="185"/>
      <c r="C17" s="185" t="s">
        <v>201</v>
      </c>
      <c r="D17" s="185"/>
      <c r="E17" s="185"/>
      <c r="F17" s="185"/>
      <c r="G17" s="185"/>
      <c r="H17" s="71"/>
    </row>
    <row r="18" spans="1:8" s="72" customFormat="1" ht="15.75">
      <c r="A18" s="184">
        <v>9</v>
      </c>
      <c r="B18" s="185"/>
      <c r="C18" s="185" t="s">
        <v>186</v>
      </c>
      <c r="D18" s="185"/>
      <c r="E18" s="185"/>
      <c r="F18" s="185"/>
      <c r="G18" s="185"/>
      <c r="H18" s="71"/>
    </row>
    <row r="19" spans="1:8" s="72" customFormat="1" ht="15.75">
      <c r="A19" s="184">
        <v>10</v>
      </c>
      <c r="B19" s="185"/>
      <c r="C19" s="185" t="s">
        <v>187</v>
      </c>
      <c r="D19" s="185"/>
      <c r="E19" s="185"/>
      <c r="F19" s="185"/>
      <c r="G19" s="185"/>
      <c r="H19" s="71"/>
    </row>
    <row r="20" spans="1:8" s="72" customFormat="1" ht="15.75">
      <c r="A20" s="184">
        <v>11</v>
      </c>
      <c r="B20" s="185" t="s">
        <v>184</v>
      </c>
      <c r="C20" s="185" t="s">
        <v>183</v>
      </c>
      <c r="D20" s="185"/>
      <c r="E20" s="185"/>
      <c r="F20" s="185"/>
      <c r="G20" s="185"/>
      <c r="H20" s="71"/>
    </row>
    <row r="21" spans="1:8" s="72" customFormat="1" ht="15.75">
      <c r="A21" s="184">
        <v>12</v>
      </c>
      <c r="B21" s="185" t="s">
        <v>185</v>
      </c>
      <c r="C21" s="185" t="s">
        <v>203</v>
      </c>
      <c r="D21" s="185"/>
      <c r="E21" s="185"/>
      <c r="F21" s="185"/>
      <c r="G21" s="185"/>
      <c r="H21" s="71"/>
    </row>
    <row r="22" spans="1:7" ht="15.75">
      <c r="A22" s="132"/>
      <c r="B22" s="124"/>
      <c r="C22" s="124" t="s">
        <v>238</v>
      </c>
      <c r="D22" s="124"/>
      <c r="E22" s="124"/>
      <c r="F22" s="124"/>
      <c r="G22" s="124"/>
    </row>
    <row r="23" spans="1:7" s="170" customFormat="1" ht="15.75">
      <c r="A23" s="169"/>
      <c r="B23" s="167"/>
      <c r="C23" s="169" t="s">
        <v>374</v>
      </c>
      <c r="D23" s="167"/>
      <c r="E23" s="167"/>
      <c r="F23" s="167"/>
      <c r="G23" s="167">
        <f>SUBTOTAL(9,G10:G22)</f>
        <v>0</v>
      </c>
    </row>
    <row r="25" ht="15.75">
      <c r="A25" s="255" t="s">
        <v>469</v>
      </c>
    </row>
  </sheetData>
  <sheetProtection/>
  <mergeCells count="4">
    <mergeCell ref="A4:G4"/>
    <mergeCell ref="A7:G7"/>
    <mergeCell ref="A1:C1"/>
    <mergeCell ref="A2:C2"/>
  </mergeCells>
  <printOptions horizontalCentered="1"/>
  <pageMargins left="0.5" right="0.5" top="0.75" bottom="0.75" header="0.5" footer="0.5"/>
  <pageSetup fitToHeight="0" fitToWidth="1" horizontalDpi="600" verticalDpi="600" orientation="landscape" paperSize="9" r:id="rId1"/>
  <headerFooter alignWithMargins="0">
    <oddFooter>&amp;C&amp;"Times New Roman,Regular"&amp;11Số hiệu: TC.DT.04/QT-PKHTC-LDTKPHĐ/01                         Lần soát xét: 01                       Ngày hiệu lực: 15/5/2020                    Trang:  &amp;P/&amp;N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50"/>
  <sheetViews>
    <sheetView view="pageLayout" zoomScale="55" zoomScalePageLayoutView="55" workbookViewId="0" topLeftCell="A25">
      <selection activeCell="H35" sqref="H35"/>
    </sheetView>
  </sheetViews>
  <sheetFormatPr defaultColWidth="8.8515625" defaultRowHeight="12.75"/>
  <cols>
    <col min="1" max="1" width="12.140625" style="38" customWidth="1"/>
    <col min="2" max="2" width="36.28125" style="38" customWidth="1"/>
    <col min="3" max="3" width="9.57421875" style="38" bestFit="1" customWidth="1"/>
    <col min="4" max="4" width="9.28125" style="38" bestFit="1" customWidth="1"/>
    <col min="5" max="5" width="11.140625" style="38" bestFit="1" customWidth="1"/>
    <col min="6" max="6" width="7.140625" style="38" bestFit="1" customWidth="1"/>
    <col min="7" max="7" width="7.7109375" style="38" bestFit="1" customWidth="1"/>
    <col min="8" max="8" width="9.57421875" style="38" bestFit="1" customWidth="1"/>
    <col min="9" max="9" width="11.8515625" style="38" bestFit="1" customWidth="1"/>
    <col min="10" max="11" width="9.8515625" style="38" bestFit="1" customWidth="1"/>
    <col min="12" max="12" width="11.421875" style="38" bestFit="1" customWidth="1"/>
    <col min="13" max="13" width="6.57421875" style="38" customWidth="1"/>
    <col min="14" max="14" width="7.57421875" style="38" bestFit="1" customWidth="1"/>
    <col min="15" max="15" width="7.421875" style="38" bestFit="1" customWidth="1"/>
    <col min="16" max="16" width="11.8515625" style="38" bestFit="1" customWidth="1"/>
    <col min="17" max="17" width="7.28125" style="38" bestFit="1" customWidth="1"/>
    <col min="18" max="18" width="7.7109375" style="38" bestFit="1" customWidth="1"/>
    <col min="19" max="16384" width="8.8515625" style="38" customWidth="1"/>
  </cols>
  <sheetData>
    <row r="1" spans="1:16" ht="15.75">
      <c r="A1" s="395" t="s">
        <v>26</v>
      </c>
      <c r="B1" s="395"/>
      <c r="C1" s="395"/>
      <c r="P1" s="38" t="s">
        <v>318</v>
      </c>
    </row>
    <row r="2" spans="1:3" ht="15.75">
      <c r="A2" s="396" t="str">
        <f>'TC.DT.01'!A2</f>
        <v>TRƯỜNG ĐH SƯ PHẠM KỸ THUẬT TP.HỒ CHÍ MINH</v>
      </c>
      <c r="B2" s="396"/>
      <c r="C2" s="396"/>
    </row>
    <row r="3" ht="15.75">
      <c r="A3" s="1"/>
    </row>
    <row r="4" spans="1:18" ht="21.75" customHeight="1">
      <c r="A4" s="397" t="s">
        <v>69</v>
      </c>
      <c r="B4" s="397"/>
      <c r="C4" s="397"/>
      <c r="D4" s="397"/>
      <c r="E4" s="397"/>
      <c r="F4" s="397"/>
      <c r="G4" s="397"/>
      <c r="H4" s="397"/>
      <c r="I4" s="397"/>
      <c r="J4" s="397"/>
      <c r="K4" s="397"/>
      <c r="L4" s="397"/>
      <c r="M4" s="397"/>
      <c r="N4" s="397"/>
      <c r="O4" s="397"/>
      <c r="P4" s="397"/>
      <c r="Q4" s="397"/>
      <c r="R4" s="397"/>
    </row>
    <row r="5" ht="15" customHeight="1">
      <c r="A5" s="1"/>
    </row>
    <row r="6" ht="15.75">
      <c r="A6" s="1" t="s">
        <v>234</v>
      </c>
    </row>
    <row r="7" spans="1:2" ht="15.75">
      <c r="A7" s="1" t="s">
        <v>229</v>
      </c>
      <c r="B7" s="339" t="str">
        <f>'TC.DT.04'!C6</f>
        <v>Năm học 20...-20…</v>
      </c>
    </row>
    <row r="8" ht="15.75">
      <c r="A8" s="1" t="s">
        <v>47</v>
      </c>
    </row>
    <row r="9" ht="15.75">
      <c r="B9" s="2" t="s">
        <v>240</v>
      </c>
    </row>
    <row r="10" ht="15.75">
      <c r="B10" s="1" t="s">
        <v>241</v>
      </c>
    </row>
    <row r="12" ht="15.75">
      <c r="A12" s="1" t="s">
        <v>90</v>
      </c>
    </row>
    <row r="13" spans="1:18" s="352" customFormat="1" ht="30.75" customHeight="1">
      <c r="A13" s="398" t="s">
        <v>0</v>
      </c>
      <c r="B13" s="398" t="s">
        <v>19</v>
      </c>
      <c r="C13" s="398" t="s">
        <v>529</v>
      </c>
      <c r="D13" s="398"/>
      <c r="E13" s="398"/>
      <c r="F13" s="398"/>
      <c r="G13" s="398"/>
      <c r="H13" s="400" t="s">
        <v>530</v>
      </c>
      <c r="I13" s="400"/>
      <c r="J13" s="400"/>
      <c r="K13" s="400"/>
      <c r="L13" s="400"/>
      <c r="M13" s="398" t="s">
        <v>531</v>
      </c>
      <c r="N13" s="398"/>
      <c r="O13" s="398"/>
      <c r="P13" s="398"/>
      <c r="Q13" s="398"/>
      <c r="R13" s="39"/>
    </row>
    <row r="14" spans="1:18" ht="31.5">
      <c r="A14" s="398"/>
      <c r="B14" s="398"/>
      <c r="C14" s="39" t="s">
        <v>3</v>
      </c>
      <c r="D14" s="39" t="s">
        <v>4</v>
      </c>
      <c r="E14" s="39" t="s">
        <v>5</v>
      </c>
      <c r="F14" s="39" t="s">
        <v>6</v>
      </c>
      <c r="G14" s="39" t="s">
        <v>7</v>
      </c>
      <c r="H14" s="39" t="s">
        <v>3</v>
      </c>
      <c r="I14" s="39" t="s">
        <v>4</v>
      </c>
      <c r="J14" s="39" t="s">
        <v>5</v>
      </c>
      <c r="K14" s="39" t="s">
        <v>6</v>
      </c>
      <c r="L14" s="39" t="s">
        <v>7</v>
      </c>
      <c r="M14" s="39" t="s">
        <v>3</v>
      </c>
      <c r="N14" s="39" t="s">
        <v>4</v>
      </c>
      <c r="O14" s="39" t="s">
        <v>5</v>
      </c>
      <c r="P14" s="39" t="s">
        <v>6</v>
      </c>
      <c r="Q14" s="39" t="s">
        <v>7</v>
      </c>
      <c r="R14" s="39" t="s">
        <v>23</v>
      </c>
    </row>
    <row r="15" spans="1:18" ht="15.75">
      <c r="A15" s="398"/>
      <c r="B15" s="398"/>
      <c r="C15" s="39">
        <v>1</v>
      </c>
      <c r="D15" s="39">
        <v>2</v>
      </c>
      <c r="E15" s="39">
        <v>3</v>
      </c>
      <c r="F15" s="39">
        <v>4</v>
      </c>
      <c r="G15" s="39">
        <v>5</v>
      </c>
      <c r="H15" s="39">
        <v>6</v>
      </c>
      <c r="I15" s="39">
        <v>7</v>
      </c>
      <c r="J15" s="39">
        <v>8</v>
      </c>
      <c r="K15" s="39">
        <v>9</v>
      </c>
      <c r="L15" s="39">
        <v>10</v>
      </c>
      <c r="M15" s="39">
        <v>11</v>
      </c>
      <c r="N15" s="39">
        <v>12</v>
      </c>
      <c r="O15" s="39">
        <v>13</v>
      </c>
      <c r="P15" s="39">
        <v>14</v>
      </c>
      <c r="Q15" s="39">
        <v>15</v>
      </c>
      <c r="R15" s="39"/>
    </row>
    <row r="16" spans="1:18" s="11" customFormat="1" ht="15.75">
      <c r="A16" s="201">
        <v>1</v>
      </c>
      <c r="B16" s="90" t="s">
        <v>1</v>
      </c>
      <c r="C16" s="167">
        <f aca="true" t="shared" si="0" ref="C16:L16">SUBTOTAL(9,C17:C28)</f>
        <v>0</v>
      </c>
      <c r="D16" s="167">
        <f t="shared" si="0"/>
        <v>0</v>
      </c>
      <c r="E16" s="167">
        <f t="shared" si="0"/>
        <v>0</v>
      </c>
      <c r="F16" s="167">
        <f t="shared" si="0"/>
        <v>0</v>
      </c>
      <c r="G16" s="167">
        <f t="shared" si="0"/>
        <v>0</v>
      </c>
      <c r="H16" s="167">
        <f t="shared" si="0"/>
        <v>0</v>
      </c>
      <c r="I16" s="167">
        <f t="shared" si="0"/>
        <v>0</v>
      </c>
      <c r="J16" s="167">
        <f t="shared" si="0"/>
        <v>0</v>
      </c>
      <c r="K16" s="167">
        <f t="shared" si="0"/>
        <v>0</v>
      </c>
      <c r="L16" s="167">
        <f t="shared" si="0"/>
        <v>0</v>
      </c>
      <c r="M16" s="167">
        <f aca="true" t="shared" si="1" ref="M16:R16">SUBTOTAL(9,M17:M28)</f>
        <v>0</v>
      </c>
      <c r="N16" s="167">
        <f t="shared" si="1"/>
        <v>0</v>
      </c>
      <c r="O16" s="167">
        <f t="shared" si="1"/>
        <v>0</v>
      </c>
      <c r="P16" s="167">
        <f t="shared" si="1"/>
        <v>0</v>
      </c>
      <c r="Q16" s="167">
        <f t="shared" si="1"/>
        <v>0</v>
      </c>
      <c r="R16" s="167">
        <f t="shared" si="1"/>
        <v>0</v>
      </c>
    </row>
    <row r="17" spans="1:18" s="11" customFormat="1" ht="15.75">
      <c r="A17" s="86">
        <v>1.1</v>
      </c>
      <c r="B17" s="90" t="s">
        <v>2</v>
      </c>
      <c r="C17" s="167">
        <f aca="true" t="shared" si="2" ref="C17:L17">SUM(C18:C22)</f>
        <v>0</v>
      </c>
      <c r="D17" s="167">
        <f t="shared" si="2"/>
        <v>0</v>
      </c>
      <c r="E17" s="167">
        <f t="shared" si="2"/>
        <v>0</v>
      </c>
      <c r="F17" s="167">
        <f t="shared" si="2"/>
        <v>0</v>
      </c>
      <c r="G17" s="167">
        <f t="shared" si="2"/>
        <v>0</v>
      </c>
      <c r="H17" s="167">
        <f t="shared" si="2"/>
        <v>0</v>
      </c>
      <c r="I17" s="167">
        <f t="shared" si="2"/>
        <v>0</v>
      </c>
      <c r="J17" s="167">
        <f t="shared" si="2"/>
        <v>0</v>
      </c>
      <c r="K17" s="167">
        <f t="shared" si="2"/>
        <v>0</v>
      </c>
      <c r="L17" s="167">
        <f t="shared" si="2"/>
        <v>0</v>
      </c>
      <c r="M17" s="167">
        <f aca="true" t="shared" si="3" ref="M17:R17">SUM(M18:M22)</f>
        <v>0</v>
      </c>
      <c r="N17" s="167">
        <f t="shared" si="3"/>
        <v>0</v>
      </c>
      <c r="O17" s="167">
        <f t="shared" si="3"/>
        <v>0</v>
      </c>
      <c r="P17" s="167">
        <f t="shared" si="3"/>
        <v>0</v>
      </c>
      <c r="Q17" s="167">
        <f t="shared" si="3"/>
        <v>0</v>
      </c>
      <c r="R17" s="167">
        <f t="shared" si="3"/>
        <v>0</v>
      </c>
    </row>
    <row r="18" spans="1:18" ht="15.75">
      <c r="A18" s="42" t="s">
        <v>33</v>
      </c>
      <c r="B18" s="43" t="s">
        <v>28</v>
      </c>
      <c r="C18" s="200"/>
      <c r="D18" s="200"/>
      <c r="E18" s="200"/>
      <c r="F18" s="200"/>
      <c r="G18" s="200"/>
      <c r="H18" s="200"/>
      <c r="I18" s="200"/>
      <c r="J18" s="200"/>
      <c r="K18" s="200"/>
      <c r="L18" s="200"/>
      <c r="M18" s="200">
        <f aca="true" t="shared" si="4" ref="M18:Q22">C18+H18</f>
        <v>0</v>
      </c>
      <c r="N18" s="200">
        <f t="shared" si="4"/>
        <v>0</v>
      </c>
      <c r="O18" s="200">
        <f t="shared" si="4"/>
        <v>0</v>
      </c>
      <c r="P18" s="200">
        <f t="shared" si="4"/>
        <v>0</v>
      </c>
      <c r="Q18" s="200">
        <f t="shared" si="4"/>
        <v>0</v>
      </c>
      <c r="R18" s="203">
        <f>SUM(M18:Q18)</f>
        <v>0</v>
      </c>
    </row>
    <row r="19" spans="1:18" ht="15.75">
      <c r="A19" s="42" t="s">
        <v>34</v>
      </c>
      <c r="B19" s="43" t="s">
        <v>27</v>
      </c>
      <c r="C19" s="200"/>
      <c r="D19" s="200"/>
      <c r="E19" s="200"/>
      <c r="F19" s="200"/>
      <c r="G19" s="200"/>
      <c r="H19" s="200"/>
      <c r="I19" s="200"/>
      <c r="J19" s="200"/>
      <c r="K19" s="200"/>
      <c r="L19" s="200"/>
      <c r="M19" s="200">
        <f t="shared" si="4"/>
        <v>0</v>
      </c>
      <c r="N19" s="200">
        <f t="shared" si="4"/>
        <v>0</v>
      </c>
      <c r="O19" s="200">
        <f t="shared" si="4"/>
        <v>0</v>
      </c>
      <c r="P19" s="200">
        <f t="shared" si="4"/>
        <v>0</v>
      </c>
      <c r="Q19" s="200">
        <f t="shared" si="4"/>
        <v>0</v>
      </c>
      <c r="R19" s="203">
        <f>SUM(M19:Q19)</f>
        <v>0</v>
      </c>
    </row>
    <row r="20" spans="1:18" ht="15.75">
      <c r="A20" s="42" t="s">
        <v>297</v>
      </c>
      <c r="B20" s="43" t="s">
        <v>29</v>
      </c>
      <c r="C20" s="200"/>
      <c r="D20" s="200"/>
      <c r="E20" s="200"/>
      <c r="F20" s="200"/>
      <c r="G20" s="200"/>
      <c r="H20" s="200"/>
      <c r="I20" s="200"/>
      <c r="J20" s="200"/>
      <c r="K20" s="200"/>
      <c r="L20" s="200"/>
      <c r="M20" s="200">
        <f t="shared" si="4"/>
        <v>0</v>
      </c>
      <c r="N20" s="200">
        <f t="shared" si="4"/>
        <v>0</v>
      </c>
      <c r="O20" s="200">
        <f t="shared" si="4"/>
        <v>0</v>
      </c>
      <c r="P20" s="200">
        <f t="shared" si="4"/>
        <v>0</v>
      </c>
      <c r="Q20" s="200">
        <f t="shared" si="4"/>
        <v>0</v>
      </c>
      <c r="R20" s="203">
        <f>SUM(M20:Q20)</f>
        <v>0</v>
      </c>
    </row>
    <row r="21" spans="1:18" ht="15.75">
      <c r="A21" s="42" t="s">
        <v>379</v>
      </c>
      <c r="B21" s="43" t="s">
        <v>30</v>
      </c>
      <c r="C21" s="200"/>
      <c r="D21" s="200"/>
      <c r="E21" s="200"/>
      <c r="F21" s="200"/>
      <c r="G21" s="200"/>
      <c r="H21" s="200"/>
      <c r="I21" s="200"/>
      <c r="J21" s="200"/>
      <c r="K21" s="200"/>
      <c r="L21" s="200"/>
      <c r="M21" s="200">
        <f t="shared" si="4"/>
        <v>0</v>
      </c>
      <c r="N21" s="200">
        <f t="shared" si="4"/>
        <v>0</v>
      </c>
      <c r="O21" s="200">
        <f t="shared" si="4"/>
        <v>0</v>
      </c>
      <c r="P21" s="200">
        <f t="shared" si="4"/>
        <v>0</v>
      </c>
      <c r="Q21" s="200">
        <f t="shared" si="4"/>
        <v>0</v>
      </c>
      <c r="R21" s="203">
        <f>SUM(M21:Q21)</f>
        <v>0</v>
      </c>
    </row>
    <row r="22" spans="1:18" ht="15.75">
      <c r="A22" s="42" t="s">
        <v>380</v>
      </c>
      <c r="B22" s="43" t="s">
        <v>31</v>
      </c>
      <c r="C22" s="200"/>
      <c r="D22" s="200"/>
      <c r="E22" s="200"/>
      <c r="F22" s="200"/>
      <c r="G22" s="200"/>
      <c r="H22" s="200"/>
      <c r="I22" s="200"/>
      <c r="J22" s="200"/>
      <c r="K22" s="200"/>
      <c r="L22" s="200"/>
      <c r="M22" s="200">
        <f t="shared" si="4"/>
        <v>0</v>
      </c>
      <c r="N22" s="200">
        <f t="shared" si="4"/>
        <v>0</v>
      </c>
      <c r="O22" s="200">
        <f t="shared" si="4"/>
        <v>0</v>
      </c>
      <c r="P22" s="200">
        <f t="shared" si="4"/>
        <v>0</v>
      </c>
      <c r="Q22" s="200">
        <f t="shared" si="4"/>
        <v>0</v>
      </c>
      <c r="R22" s="203">
        <f>SUM(M22:Q22)</f>
        <v>0</v>
      </c>
    </row>
    <row r="23" spans="1:18" s="11" customFormat="1" ht="15.75">
      <c r="A23" s="86">
        <v>1.2</v>
      </c>
      <c r="B23" s="90" t="s">
        <v>381</v>
      </c>
      <c r="C23" s="167">
        <f>SUM(C24:C28)</f>
        <v>0</v>
      </c>
      <c r="D23" s="167">
        <f aca="true" t="shared" si="5" ref="D23:L23">SUM(D24:D28)</f>
        <v>0</v>
      </c>
      <c r="E23" s="167">
        <f t="shared" si="5"/>
        <v>0</v>
      </c>
      <c r="F23" s="167">
        <f t="shared" si="5"/>
        <v>0</v>
      </c>
      <c r="G23" s="167">
        <f t="shared" si="5"/>
        <v>0</v>
      </c>
      <c r="H23" s="167">
        <f t="shared" si="5"/>
        <v>0</v>
      </c>
      <c r="I23" s="167">
        <f t="shared" si="5"/>
        <v>0</v>
      </c>
      <c r="J23" s="167">
        <f t="shared" si="5"/>
        <v>0</v>
      </c>
      <c r="K23" s="167">
        <f t="shared" si="5"/>
        <v>0</v>
      </c>
      <c r="L23" s="167">
        <f t="shared" si="5"/>
        <v>0</v>
      </c>
      <c r="M23" s="167">
        <f aca="true" t="shared" si="6" ref="M23:R23">SUM(M24:M28)</f>
        <v>0</v>
      </c>
      <c r="N23" s="167">
        <f t="shared" si="6"/>
        <v>0</v>
      </c>
      <c r="O23" s="167">
        <f t="shared" si="6"/>
        <v>0</v>
      </c>
      <c r="P23" s="167">
        <f t="shared" si="6"/>
        <v>0</v>
      </c>
      <c r="Q23" s="167">
        <f t="shared" si="6"/>
        <v>0</v>
      </c>
      <c r="R23" s="167">
        <f t="shared" si="6"/>
        <v>0</v>
      </c>
    </row>
    <row r="24" spans="1:18" ht="15.75">
      <c r="A24" s="42" t="s">
        <v>35</v>
      </c>
      <c r="B24" s="43" t="s">
        <v>163</v>
      </c>
      <c r="C24" s="200"/>
      <c r="D24" s="200"/>
      <c r="E24" s="200"/>
      <c r="F24" s="200"/>
      <c r="G24" s="200"/>
      <c r="H24" s="200"/>
      <c r="I24" s="200"/>
      <c r="J24" s="200"/>
      <c r="K24" s="200"/>
      <c r="L24" s="200"/>
      <c r="M24" s="200">
        <f aca="true" t="shared" si="7" ref="M24:Q30">C24+H24</f>
        <v>0</v>
      </c>
      <c r="N24" s="200">
        <f t="shared" si="7"/>
        <v>0</v>
      </c>
      <c r="O24" s="200">
        <f t="shared" si="7"/>
        <v>0</v>
      </c>
      <c r="P24" s="200">
        <f t="shared" si="7"/>
        <v>0</v>
      </c>
      <c r="Q24" s="200">
        <f t="shared" si="7"/>
        <v>0</v>
      </c>
      <c r="R24" s="203">
        <f aca="true" t="shared" si="8" ref="R24:R30">SUM(M24:Q24)</f>
        <v>0</v>
      </c>
    </row>
    <row r="25" spans="1:18" ht="15.75">
      <c r="A25" s="42" t="s">
        <v>36</v>
      </c>
      <c r="B25" s="43" t="s">
        <v>32</v>
      </c>
      <c r="C25" s="200"/>
      <c r="D25" s="200"/>
      <c r="E25" s="200"/>
      <c r="F25" s="200"/>
      <c r="G25" s="200"/>
      <c r="H25" s="200"/>
      <c r="I25" s="200"/>
      <c r="J25" s="200"/>
      <c r="K25" s="200"/>
      <c r="L25" s="200"/>
      <c r="M25" s="200">
        <f t="shared" si="7"/>
        <v>0</v>
      </c>
      <c r="N25" s="200">
        <f t="shared" si="7"/>
        <v>0</v>
      </c>
      <c r="O25" s="200">
        <f t="shared" si="7"/>
        <v>0</v>
      </c>
      <c r="P25" s="200">
        <f t="shared" si="7"/>
        <v>0</v>
      </c>
      <c r="Q25" s="200">
        <f t="shared" si="7"/>
        <v>0</v>
      </c>
      <c r="R25" s="203">
        <f t="shared" si="8"/>
        <v>0</v>
      </c>
    </row>
    <row r="26" spans="1:18" ht="15.75">
      <c r="A26" s="42" t="s">
        <v>37</v>
      </c>
      <c r="B26" s="43" t="s">
        <v>382</v>
      </c>
      <c r="C26" s="200"/>
      <c r="D26" s="200"/>
      <c r="E26" s="200"/>
      <c r="F26" s="200"/>
      <c r="G26" s="200"/>
      <c r="H26" s="200"/>
      <c r="I26" s="200"/>
      <c r="J26" s="200"/>
      <c r="K26" s="200"/>
      <c r="L26" s="200"/>
      <c r="M26" s="200">
        <f t="shared" si="7"/>
        <v>0</v>
      </c>
      <c r="N26" s="200">
        <f t="shared" si="7"/>
        <v>0</v>
      </c>
      <c r="O26" s="200">
        <f t="shared" si="7"/>
        <v>0</v>
      </c>
      <c r="P26" s="200">
        <f t="shared" si="7"/>
        <v>0</v>
      </c>
      <c r="Q26" s="200">
        <f t="shared" si="7"/>
        <v>0</v>
      </c>
      <c r="R26" s="203">
        <f t="shared" si="8"/>
        <v>0</v>
      </c>
    </row>
    <row r="27" spans="1:18" ht="15.75">
      <c r="A27" s="42" t="s">
        <v>384</v>
      </c>
      <c r="B27" s="43" t="s">
        <v>386</v>
      </c>
      <c r="C27" s="200"/>
      <c r="D27" s="200"/>
      <c r="E27" s="200"/>
      <c r="F27" s="200"/>
      <c r="G27" s="200"/>
      <c r="H27" s="200"/>
      <c r="I27" s="200"/>
      <c r="J27" s="200"/>
      <c r="K27" s="200"/>
      <c r="L27" s="200"/>
      <c r="M27" s="200">
        <f t="shared" si="7"/>
        <v>0</v>
      </c>
      <c r="N27" s="200">
        <f t="shared" si="7"/>
        <v>0</v>
      </c>
      <c r="O27" s="200">
        <f t="shared" si="7"/>
        <v>0</v>
      </c>
      <c r="P27" s="200">
        <f t="shared" si="7"/>
        <v>0</v>
      </c>
      <c r="Q27" s="200">
        <f t="shared" si="7"/>
        <v>0</v>
      </c>
      <c r="R27" s="203">
        <f t="shared" si="8"/>
        <v>0</v>
      </c>
    </row>
    <row r="28" spans="1:18" ht="15.75">
      <c r="A28" s="42" t="s">
        <v>385</v>
      </c>
      <c r="B28" s="43" t="s">
        <v>383</v>
      </c>
      <c r="C28" s="200"/>
      <c r="D28" s="200"/>
      <c r="E28" s="200"/>
      <c r="F28" s="200"/>
      <c r="G28" s="200"/>
      <c r="H28" s="200"/>
      <c r="I28" s="200"/>
      <c r="J28" s="200"/>
      <c r="K28" s="200"/>
      <c r="L28" s="200"/>
      <c r="M28" s="200">
        <f t="shared" si="7"/>
        <v>0</v>
      </c>
      <c r="N28" s="200">
        <f t="shared" si="7"/>
        <v>0</v>
      </c>
      <c r="O28" s="200">
        <f t="shared" si="7"/>
        <v>0</v>
      </c>
      <c r="P28" s="200">
        <f t="shared" si="7"/>
        <v>0</v>
      </c>
      <c r="Q28" s="200">
        <f t="shared" si="7"/>
        <v>0</v>
      </c>
      <c r="R28" s="203">
        <f t="shared" si="8"/>
        <v>0</v>
      </c>
    </row>
    <row r="29" spans="1:18" s="11" customFormat="1" ht="15.75">
      <c r="A29" s="201">
        <v>2</v>
      </c>
      <c r="B29" s="90" t="s">
        <v>8</v>
      </c>
      <c r="C29" s="167"/>
      <c r="D29" s="167"/>
      <c r="E29" s="167"/>
      <c r="F29" s="167"/>
      <c r="G29" s="167"/>
      <c r="H29" s="167"/>
      <c r="I29" s="167"/>
      <c r="J29" s="167"/>
      <c r="K29" s="167"/>
      <c r="L29" s="167"/>
      <c r="M29" s="167">
        <f t="shared" si="7"/>
        <v>0</v>
      </c>
      <c r="N29" s="167">
        <f t="shared" si="7"/>
        <v>0</v>
      </c>
      <c r="O29" s="167">
        <f t="shared" si="7"/>
        <v>0</v>
      </c>
      <c r="P29" s="167">
        <f t="shared" si="7"/>
        <v>0</v>
      </c>
      <c r="Q29" s="167">
        <f t="shared" si="7"/>
        <v>0</v>
      </c>
      <c r="R29" s="203">
        <f t="shared" si="8"/>
        <v>0</v>
      </c>
    </row>
    <row r="30" spans="1:18" s="11" customFormat="1" ht="15.75">
      <c r="A30" s="201">
        <v>3</v>
      </c>
      <c r="B30" s="90" t="s">
        <v>164</v>
      </c>
      <c r="C30" s="167"/>
      <c r="D30" s="167"/>
      <c r="E30" s="167"/>
      <c r="F30" s="167"/>
      <c r="G30" s="167"/>
      <c r="H30" s="167"/>
      <c r="I30" s="167"/>
      <c r="J30" s="167"/>
      <c r="K30" s="167"/>
      <c r="L30" s="167"/>
      <c r="M30" s="167">
        <f t="shared" si="7"/>
        <v>0</v>
      </c>
      <c r="N30" s="167">
        <f t="shared" si="7"/>
        <v>0</v>
      </c>
      <c r="O30" s="167">
        <f t="shared" si="7"/>
        <v>0</v>
      </c>
      <c r="P30" s="167">
        <f t="shared" si="7"/>
        <v>0</v>
      </c>
      <c r="Q30" s="167">
        <f t="shared" si="7"/>
        <v>0</v>
      </c>
      <c r="R30" s="203">
        <f t="shared" si="8"/>
        <v>0</v>
      </c>
    </row>
    <row r="31" spans="1:18" s="40" customFormat="1" ht="15.75">
      <c r="A31" s="120"/>
      <c r="B31" s="121"/>
      <c r="C31" s="121"/>
      <c r="D31" s="44"/>
      <c r="E31" s="44"/>
      <c r="F31" s="44"/>
      <c r="G31" s="44"/>
      <c r="H31" s="44"/>
      <c r="I31" s="44"/>
      <c r="J31" s="44"/>
      <c r="K31" s="44"/>
      <c r="L31" s="44"/>
      <c r="M31" s="44"/>
      <c r="N31" s="44"/>
      <c r="O31" s="44"/>
      <c r="P31" s="44"/>
      <c r="Q31" s="44"/>
      <c r="R31" s="44"/>
    </row>
    <row r="32" spans="1:3" ht="15.75">
      <c r="A32" s="201">
        <v>4</v>
      </c>
      <c r="B32" s="202" t="s">
        <v>171</v>
      </c>
      <c r="C32" s="46" t="s">
        <v>20</v>
      </c>
    </row>
    <row r="33" spans="1:3" ht="15.75">
      <c r="A33" s="41"/>
      <c r="B33" s="47" t="s">
        <v>62</v>
      </c>
      <c r="C33" s="41"/>
    </row>
    <row r="34" spans="1:3" ht="15.75">
      <c r="A34" s="41"/>
      <c r="B34" s="47" t="s">
        <v>63</v>
      </c>
      <c r="C34" s="41"/>
    </row>
    <row r="37" spans="1:18" ht="15.75">
      <c r="A37" s="1" t="s">
        <v>43</v>
      </c>
      <c r="O37" s="399"/>
      <c r="P37" s="399"/>
      <c r="Q37" s="399"/>
      <c r="R37" s="399"/>
    </row>
    <row r="38" spans="1:18" ht="63">
      <c r="A38" s="39" t="s">
        <v>0</v>
      </c>
      <c r="B38" s="39" t="s">
        <v>19</v>
      </c>
      <c r="C38" s="48" t="s">
        <v>162</v>
      </c>
      <c r="D38" s="39" t="s">
        <v>12</v>
      </c>
      <c r="E38" s="39" t="s">
        <v>9</v>
      </c>
      <c r="F38" s="39" t="s">
        <v>10</v>
      </c>
      <c r="G38" s="39" t="s">
        <v>45</v>
      </c>
      <c r="H38" s="39" t="s">
        <v>11</v>
      </c>
      <c r="I38" s="39" t="s">
        <v>13</v>
      </c>
      <c r="J38" s="39" t="s">
        <v>14</v>
      </c>
      <c r="K38" s="39" t="s">
        <v>46</v>
      </c>
      <c r="L38" s="48" t="s">
        <v>38</v>
      </c>
      <c r="M38" s="48" t="s">
        <v>294</v>
      </c>
      <c r="N38" s="48" t="s">
        <v>39</v>
      </c>
      <c r="O38" s="48" t="s">
        <v>41</v>
      </c>
      <c r="P38" s="48" t="s">
        <v>40</v>
      </c>
      <c r="Q38" s="48" t="s">
        <v>42</v>
      </c>
      <c r="R38" s="49" t="s">
        <v>98</v>
      </c>
    </row>
    <row r="39" spans="1:18" ht="15.75">
      <c r="A39" s="45">
        <v>2.1</v>
      </c>
      <c r="B39" s="41" t="s">
        <v>287</v>
      </c>
      <c r="C39" s="50"/>
      <c r="D39" s="41"/>
      <c r="E39" s="41"/>
      <c r="F39" s="41"/>
      <c r="G39" s="41"/>
      <c r="H39" s="41"/>
      <c r="I39" s="41"/>
      <c r="J39" s="41"/>
      <c r="K39" s="41"/>
      <c r="L39" s="50"/>
      <c r="M39" s="50"/>
      <c r="N39" s="50"/>
      <c r="O39" s="50"/>
      <c r="P39" s="50"/>
      <c r="Q39" s="50"/>
      <c r="R39" s="50"/>
    </row>
    <row r="40" spans="1:18" ht="15.75">
      <c r="A40" s="45">
        <v>2.2</v>
      </c>
      <c r="B40" s="41" t="s">
        <v>233</v>
      </c>
      <c r="C40" s="50"/>
      <c r="D40" s="41"/>
      <c r="E40" s="41"/>
      <c r="F40" s="41"/>
      <c r="G40" s="41"/>
      <c r="H40" s="41"/>
      <c r="I40" s="41"/>
      <c r="J40" s="41"/>
      <c r="K40" s="41"/>
      <c r="L40" s="50"/>
      <c r="M40" s="50"/>
      <c r="N40" s="50"/>
      <c r="O40" s="50"/>
      <c r="P40" s="50"/>
      <c r="Q40" s="50"/>
      <c r="R40" s="50"/>
    </row>
    <row r="41" spans="1:18" ht="15.75">
      <c r="A41" s="45">
        <v>2.3</v>
      </c>
      <c r="B41" s="41" t="s">
        <v>288</v>
      </c>
      <c r="C41" s="50"/>
      <c r="D41" s="41"/>
      <c r="E41" s="41"/>
      <c r="F41" s="41"/>
      <c r="G41" s="41"/>
      <c r="H41" s="41"/>
      <c r="I41" s="41"/>
      <c r="J41" s="41"/>
      <c r="K41" s="41"/>
      <c r="L41" s="50"/>
      <c r="M41" s="50"/>
      <c r="N41" s="50"/>
      <c r="O41" s="50"/>
      <c r="P41" s="50"/>
      <c r="Q41" s="50"/>
      <c r="R41" s="50"/>
    </row>
    <row r="44" spans="1:5" ht="15.75">
      <c r="A44" s="1" t="s">
        <v>44</v>
      </c>
      <c r="E44" s="336"/>
    </row>
    <row r="45" spans="1:5" ht="15.75">
      <c r="A45" s="51" t="s">
        <v>0</v>
      </c>
      <c r="B45" s="51" t="s">
        <v>19</v>
      </c>
      <c r="C45" s="51" t="s">
        <v>20</v>
      </c>
      <c r="D45" s="51" t="s">
        <v>15</v>
      </c>
      <c r="E45" s="51" t="s">
        <v>16</v>
      </c>
    </row>
    <row r="46" spans="1:5" ht="15.75">
      <c r="A46" s="45">
        <v>3.1</v>
      </c>
      <c r="B46" s="41" t="s">
        <v>289</v>
      </c>
      <c r="C46" s="41"/>
      <c r="D46" s="41"/>
      <c r="E46" s="41"/>
    </row>
    <row r="47" spans="1:5" ht="15.75">
      <c r="A47" s="45">
        <v>3.2</v>
      </c>
      <c r="B47" s="41" t="s">
        <v>17</v>
      </c>
      <c r="C47" s="41"/>
      <c r="D47" s="41"/>
      <c r="E47" s="41"/>
    </row>
    <row r="48" spans="1:5" ht="15.75">
      <c r="A48" s="45">
        <v>3.3</v>
      </c>
      <c r="B48" s="41" t="s">
        <v>18</v>
      </c>
      <c r="C48" s="41"/>
      <c r="D48" s="41"/>
      <c r="E48" s="41"/>
    </row>
    <row r="49" spans="1:5" ht="15.75">
      <c r="A49" s="45">
        <v>3.4</v>
      </c>
      <c r="B49" s="41" t="s">
        <v>288</v>
      </c>
      <c r="C49" s="41"/>
      <c r="D49" s="41"/>
      <c r="E49" s="41"/>
    </row>
    <row r="50" ht="15.75">
      <c r="A50" s="52"/>
    </row>
  </sheetData>
  <sheetProtection/>
  <mergeCells count="9">
    <mergeCell ref="A1:C1"/>
    <mergeCell ref="A2:C2"/>
    <mergeCell ref="A4:R4"/>
    <mergeCell ref="A13:A15"/>
    <mergeCell ref="B13:B15"/>
    <mergeCell ref="O37:R37"/>
    <mergeCell ref="C13:G13"/>
    <mergeCell ref="H13:L13"/>
    <mergeCell ref="M13:Q13"/>
  </mergeCells>
  <printOptions horizontalCentered="1"/>
  <pageMargins left="0.5" right="0.5" top="1" bottom="1" header="0.5" footer="0.5"/>
  <pageSetup fitToHeight="0" fitToWidth="1" horizontalDpi="1200" verticalDpi="1200" orientation="landscape" paperSize="9" scale="70" r:id="rId1"/>
  <headerFooter alignWithMargins="0">
    <oddFooter>&amp;C&amp;"Times New Roman,Regular"&amp;12Số hiệu: TC.DT.05.1/QT-PKHTC-LDTKPHĐ/01                                        Lần soát xét: 01                                        Ngày hiệu lực: 15/5/2020                                        Trang:  &amp;P/&amp;N</oddFooter>
  </headerFooter>
  <rowBreaks count="1" manualBreakCount="1">
    <brk id="3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R21"/>
  <sheetViews>
    <sheetView view="pageLayout" workbookViewId="0" topLeftCell="A40">
      <selection activeCell="C43" sqref="C43"/>
    </sheetView>
  </sheetViews>
  <sheetFormatPr defaultColWidth="8.8515625" defaultRowHeight="12.75"/>
  <cols>
    <col min="1" max="1" width="12.8515625" style="38" customWidth="1"/>
    <col min="2" max="2" width="10.421875" style="38" customWidth="1"/>
    <col min="3" max="3" width="44.57421875" style="38" customWidth="1"/>
    <col min="4" max="4" width="11.140625" style="38" bestFit="1" customWidth="1"/>
    <col min="5" max="5" width="10.57421875" style="38" bestFit="1" customWidth="1"/>
    <col min="6" max="6" width="15.421875" style="38" bestFit="1" customWidth="1"/>
    <col min="7" max="10" width="7.8515625" style="38" customWidth="1"/>
    <col min="11" max="11" width="9.8515625" style="38" customWidth="1"/>
    <col min="12" max="12" width="11.140625" style="38" customWidth="1"/>
    <col min="13" max="18" width="7.8515625" style="38" customWidth="1"/>
    <col min="19" max="16384" width="8.8515625" style="38" customWidth="1"/>
  </cols>
  <sheetData>
    <row r="1" spans="1:6" ht="15.75">
      <c r="A1" s="395" t="s">
        <v>26</v>
      </c>
      <c r="B1" s="395"/>
      <c r="C1" s="395"/>
      <c r="F1" s="38" t="s">
        <v>319</v>
      </c>
    </row>
    <row r="2" spans="1:3" ht="15.75">
      <c r="A2" s="396" t="str">
        <f>'TC.DT.01'!A2</f>
        <v>TRƯỜNG ĐH SƯ PHẠM KỸ THUẬT TP.HỒ CHÍ MINH</v>
      </c>
      <c r="B2" s="396"/>
      <c r="C2" s="396"/>
    </row>
    <row r="3" ht="15.75">
      <c r="A3" s="1"/>
    </row>
    <row r="4" spans="1:18" ht="21.75" customHeight="1">
      <c r="A4" s="393" t="s">
        <v>378</v>
      </c>
      <c r="B4" s="393"/>
      <c r="C4" s="393"/>
      <c r="D4" s="393"/>
      <c r="E4" s="393"/>
      <c r="F4" s="393"/>
      <c r="G4" s="68"/>
      <c r="H4" s="68"/>
      <c r="I4" s="68"/>
      <c r="J4" s="68"/>
      <c r="K4" s="68"/>
      <c r="L4" s="68"/>
      <c r="M4" s="68"/>
      <c r="N4" s="68"/>
      <c r="O4" s="68"/>
      <c r="P4" s="68"/>
      <c r="Q4" s="68"/>
      <c r="R4" s="68"/>
    </row>
    <row r="5" ht="15" customHeight="1">
      <c r="A5" s="1"/>
    </row>
    <row r="6" ht="15.75">
      <c r="A6" s="1" t="s">
        <v>298</v>
      </c>
    </row>
    <row r="7" spans="1:2" ht="15.75">
      <c r="A7" s="1" t="s">
        <v>229</v>
      </c>
      <c r="B7" s="339" t="str">
        <f>'TC.DT.04'!C6</f>
        <v>Năm học 20...-20…</v>
      </c>
    </row>
    <row r="8" ht="15.75">
      <c r="A8" s="1" t="s">
        <v>367</v>
      </c>
    </row>
    <row r="9" spans="1:6" ht="15.75">
      <c r="A9" s="52"/>
      <c r="F9" s="336" t="s">
        <v>510</v>
      </c>
    </row>
    <row r="10" spans="1:6" ht="31.5">
      <c r="A10" s="30" t="s">
        <v>0</v>
      </c>
      <c r="B10" s="30" t="s">
        <v>193</v>
      </c>
      <c r="C10" s="30" t="s">
        <v>49</v>
      </c>
      <c r="D10" s="30" t="s">
        <v>16</v>
      </c>
      <c r="E10" s="55" t="s">
        <v>207</v>
      </c>
      <c r="F10" s="31" t="s">
        <v>204</v>
      </c>
    </row>
    <row r="11" spans="1:6" ht="15.75">
      <c r="A11" s="179" t="s">
        <v>286</v>
      </c>
      <c r="B11" s="180"/>
      <c r="C11" s="181" t="s">
        <v>299</v>
      </c>
      <c r="D11" s="133">
        <f>SUBTOTAL(9,D12:D21)</f>
        <v>0</v>
      </c>
      <c r="E11" s="122"/>
      <c r="F11" s="122"/>
    </row>
    <row r="12" spans="1:6" ht="15.75">
      <c r="A12" s="126">
        <v>1</v>
      </c>
      <c r="B12" s="53" t="s">
        <v>300</v>
      </c>
      <c r="C12" s="127" t="s">
        <v>301</v>
      </c>
      <c r="D12" s="123"/>
      <c r="E12" s="123"/>
      <c r="F12" s="123" t="s">
        <v>231</v>
      </c>
    </row>
    <row r="13" spans="1:6" ht="15.75">
      <c r="A13" s="125">
        <v>2</v>
      </c>
      <c r="B13" s="53" t="s">
        <v>302</v>
      </c>
      <c r="C13" s="127" t="s">
        <v>303</v>
      </c>
      <c r="D13" s="123"/>
      <c r="E13" s="123"/>
      <c r="F13" s="123" t="s">
        <v>231</v>
      </c>
    </row>
    <row r="14" spans="1:6" ht="15.75">
      <c r="A14" s="125">
        <v>3</v>
      </c>
      <c r="B14" s="53" t="s">
        <v>304</v>
      </c>
      <c r="C14" s="127" t="s">
        <v>305</v>
      </c>
      <c r="D14" s="123"/>
      <c r="E14" s="123"/>
      <c r="F14" s="123" t="s">
        <v>232</v>
      </c>
    </row>
    <row r="15" spans="1:6" ht="15.75">
      <c r="A15" s="125">
        <v>4</v>
      </c>
      <c r="B15" s="53" t="s">
        <v>306</v>
      </c>
      <c r="C15" s="127" t="s">
        <v>307</v>
      </c>
      <c r="D15" s="123"/>
      <c r="E15" s="123"/>
      <c r="F15" s="123" t="s">
        <v>231</v>
      </c>
    </row>
    <row r="16" spans="1:6" s="131" customFormat="1" ht="15.75">
      <c r="A16" s="96">
        <v>5</v>
      </c>
      <c r="B16" s="56" t="s">
        <v>308</v>
      </c>
      <c r="C16" s="128" t="s">
        <v>536</v>
      </c>
      <c r="D16" s="53"/>
      <c r="E16" s="53"/>
      <c r="F16" s="53" t="s">
        <v>368</v>
      </c>
    </row>
    <row r="17" spans="1:6" ht="15.75">
      <c r="A17" s="125">
        <v>6</v>
      </c>
      <c r="B17" s="56" t="s">
        <v>309</v>
      </c>
      <c r="C17" s="127" t="s">
        <v>310</v>
      </c>
      <c r="D17" s="123"/>
      <c r="E17" s="123"/>
      <c r="F17" s="123" t="s">
        <v>231</v>
      </c>
    </row>
    <row r="18" spans="1:6" ht="15.75">
      <c r="A18" s="125">
        <v>7</v>
      </c>
      <c r="B18" s="56" t="s">
        <v>311</v>
      </c>
      <c r="C18" s="127" t="s">
        <v>312</v>
      </c>
      <c r="D18" s="123"/>
      <c r="E18" s="123"/>
      <c r="F18" s="123" t="s">
        <v>231</v>
      </c>
    </row>
    <row r="19" spans="1:6" ht="15.75">
      <c r="A19" s="125">
        <v>8</v>
      </c>
      <c r="B19" s="56" t="s">
        <v>313</v>
      </c>
      <c r="C19" s="127" t="s">
        <v>314</v>
      </c>
      <c r="D19" s="123"/>
      <c r="E19" s="123"/>
      <c r="F19" s="123" t="s">
        <v>232</v>
      </c>
    </row>
    <row r="20" spans="1:6" ht="15.75">
      <c r="A20" s="125">
        <v>9</v>
      </c>
      <c r="B20" s="56" t="s">
        <v>315</v>
      </c>
      <c r="C20" s="127" t="s">
        <v>316</v>
      </c>
      <c r="D20" s="123"/>
      <c r="E20" s="123"/>
      <c r="F20" s="123" t="s">
        <v>231</v>
      </c>
    </row>
    <row r="21" spans="1:6" ht="15.75">
      <c r="A21" s="132">
        <v>10</v>
      </c>
      <c r="B21" s="129" t="s">
        <v>317</v>
      </c>
      <c r="C21" s="130" t="s">
        <v>537</v>
      </c>
      <c r="D21" s="124"/>
      <c r="E21" s="124"/>
      <c r="F21" s="124" t="s">
        <v>368</v>
      </c>
    </row>
  </sheetData>
  <sheetProtection/>
  <mergeCells count="3">
    <mergeCell ref="A4:F4"/>
    <mergeCell ref="A1:C1"/>
    <mergeCell ref="A2:C2"/>
  </mergeCells>
  <printOptions horizontalCentered="1"/>
  <pageMargins left="0.5" right="0.5" top="1" bottom="1" header="0.5" footer="0.5"/>
  <pageSetup fitToHeight="0" fitToWidth="1" horizontalDpi="1200" verticalDpi="1200" orientation="portrait" paperSize="9" scale="89" r:id="rId1"/>
  <headerFooter alignWithMargins="0">
    <oddFooter>&amp;C&amp;"Times New Roman,Regular"Số hiệu: TC.DT.05.2/QT-PKHTC-LDTKPHĐ/01        Lần soát xét: 01                Ngày hiệu lực: 15/5/2020                Trang:  &amp;P/&amp;N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view="pageLayout" zoomScale="70" zoomScalePageLayoutView="70" workbookViewId="0" topLeftCell="A19">
      <selection activeCell="D25" sqref="D25"/>
    </sheetView>
  </sheetViews>
  <sheetFormatPr defaultColWidth="11.421875" defaultRowHeight="12.75"/>
  <cols>
    <col min="1" max="1" width="13.8515625" style="74" customWidth="1"/>
    <col min="2" max="2" width="45.00390625" style="74" bestFit="1" customWidth="1"/>
    <col min="3" max="3" width="12.8515625" style="74" customWidth="1"/>
    <col min="4" max="4" width="14.28125" style="74" customWidth="1"/>
    <col min="5" max="5" width="11.421875" style="74" customWidth="1"/>
    <col min="6" max="6" width="12.00390625" style="74" customWidth="1"/>
    <col min="7" max="7" width="11.421875" style="74" customWidth="1"/>
    <col min="8" max="8" width="15.421875" style="74" customWidth="1"/>
    <col min="9" max="9" width="12.8515625" style="74" customWidth="1"/>
    <col min="10" max="10" width="11.421875" style="74" customWidth="1"/>
    <col min="11" max="11" width="10.140625" style="74" bestFit="1" customWidth="1"/>
    <col min="12" max="16384" width="11.421875" style="74" customWidth="1"/>
  </cols>
  <sheetData>
    <row r="1" spans="1:9" ht="15.75">
      <c r="A1" s="401" t="s">
        <v>26</v>
      </c>
      <c r="B1" s="401"/>
      <c r="C1" s="401"/>
      <c r="I1" s="74" t="s">
        <v>244</v>
      </c>
    </row>
    <row r="2" spans="1:3" ht="15.75">
      <c r="A2" s="402" t="str">
        <f>'TC.DT.01'!A2</f>
        <v>TRƯỜNG ĐH SƯ PHẠM KỸ THUẬT TP.HỒ CHÍ MINH</v>
      </c>
      <c r="B2" s="402"/>
      <c r="C2" s="402"/>
    </row>
    <row r="3" ht="15.75">
      <c r="A3" s="73"/>
    </row>
    <row r="4" spans="1:11" ht="15" customHeight="1">
      <c r="A4" s="403" t="s">
        <v>70</v>
      </c>
      <c r="B4" s="403"/>
      <c r="C4" s="403"/>
      <c r="D4" s="403"/>
      <c r="E4" s="403"/>
      <c r="F4" s="403"/>
      <c r="G4" s="403"/>
      <c r="H4" s="403"/>
      <c r="I4" s="403"/>
      <c r="J4" s="403"/>
      <c r="K4" s="403"/>
    </row>
    <row r="5" ht="15" customHeight="1">
      <c r="A5" s="73"/>
    </row>
    <row r="6" ht="15.75">
      <c r="A6" s="73" t="s">
        <v>242</v>
      </c>
    </row>
    <row r="7" spans="1:2" ht="15.75">
      <c r="A7" s="73" t="str">
        <f>'Phuluc01-Huong dan'!A6</f>
        <v>Kỳ dự toán:</v>
      </c>
      <c r="B7" s="74" t="str">
        <f>'Phuluc01-Huong dan'!B6</f>
        <v>Năm học 20...-20…</v>
      </c>
    </row>
    <row r="8" ht="15.75">
      <c r="A8" s="73" t="s">
        <v>290</v>
      </c>
    </row>
    <row r="9" ht="15.75">
      <c r="B9" s="11"/>
    </row>
    <row r="10" ht="15.75"/>
    <row r="11" ht="15.75">
      <c r="A11" s="73" t="s">
        <v>243</v>
      </c>
    </row>
    <row r="12" spans="1:7" ht="15.75">
      <c r="A12" s="404" t="s">
        <v>0</v>
      </c>
      <c r="B12" s="404" t="s">
        <v>19</v>
      </c>
      <c r="C12" s="404" t="s">
        <v>532</v>
      </c>
      <c r="D12" s="404"/>
      <c r="E12" s="404"/>
      <c r="F12" s="404"/>
      <c r="G12" s="404" t="s">
        <v>48</v>
      </c>
    </row>
    <row r="13" spans="1:7" ht="31.5">
      <c r="A13" s="404"/>
      <c r="B13" s="404"/>
      <c r="C13" s="75" t="s">
        <v>20</v>
      </c>
      <c r="D13" s="75" t="s">
        <v>21</v>
      </c>
      <c r="E13" s="76" t="s">
        <v>15</v>
      </c>
      <c r="F13" s="76" t="s">
        <v>22</v>
      </c>
      <c r="G13" s="404"/>
    </row>
    <row r="14" spans="1:7" ht="15.75">
      <c r="A14" s="77">
        <v>1</v>
      </c>
      <c r="B14" s="78"/>
      <c r="C14" s="77"/>
      <c r="D14" s="79"/>
      <c r="E14" s="80"/>
      <c r="F14" s="81"/>
      <c r="G14" s="82"/>
    </row>
    <row r="15" spans="1:7" ht="15.75">
      <c r="A15" s="77">
        <v>2</v>
      </c>
      <c r="B15" s="78"/>
      <c r="C15" s="77"/>
      <c r="D15" s="79"/>
      <c r="E15" s="80"/>
      <c r="F15" s="81"/>
      <c r="G15" s="82"/>
    </row>
    <row r="16" spans="1:7" ht="15.75">
      <c r="A16" s="77">
        <v>3</v>
      </c>
      <c r="B16" s="78"/>
      <c r="C16" s="77"/>
      <c r="D16" s="79"/>
      <c r="E16" s="80"/>
      <c r="F16" s="81"/>
      <c r="G16" s="82"/>
    </row>
    <row r="17" spans="1:7" ht="15.75">
      <c r="A17" s="77">
        <v>4</v>
      </c>
      <c r="B17" s="78"/>
      <c r="C17" s="77"/>
      <c r="D17" s="79"/>
      <c r="E17" s="80"/>
      <c r="F17" s="81"/>
      <c r="G17" s="82"/>
    </row>
    <row r="18" spans="1:7" s="73" customFormat="1" ht="15.75">
      <c r="A18" s="83"/>
      <c r="B18" s="75" t="s">
        <v>73</v>
      </c>
      <c r="C18" s="83"/>
      <c r="D18" s="75"/>
      <c r="E18" s="134"/>
      <c r="F18" s="135">
        <f>SUM(F14:F17)</f>
        <v>0</v>
      </c>
      <c r="G18" s="136"/>
    </row>
    <row r="19" ht="15.75"/>
    <row r="20" spans="1:10" s="11" customFormat="1" ht="15.75">
      <c r="A20" s="11" t="s">
        <v>221</v>
      </c>
      <c r="G20" s="407"/>
      <c r="H20" s="407"/>
      <c r="I20" s="407"/>
      <c r="J20" s="407"/>
    </row>
    <row r="21" s="11" customFormat="1" ht="12" customHeight="1"/>
    <row r="22" spans="1:9" s="84" customFormat="1" ht="12.75" customHeight="1">
      <c r="A22" s="408" t="s">
        <v>208</v>
      </c>
      <c r="B22" s="410" t="s">
        <v>209</v>
      </c>
      <c r="C22" s="404" t="s">
        <v>210</v>
      </c>
      <c r="D22" s="404"/>
      <c r="E22" s="404"/>
      <c r="F22" s="404"/>
      <c r="G22" s="404"/>
      <c r="H22" s="404"/>
      <c r="I22" s="404"/>
    </row>
    <row r="23" spans="1:11" s="84" customFormat="1" ht="94.5">
      <c r="A23" s="409"/>
      <c r="B23" s="410"/>
      <c r="C23" s="75" t="s">
        <v>211</v>
      </c>
      <c r="D23" s="75" t="s">
        <v>212</v>
      </c>
      <c r="E23" s="75" t="s">
        <v>213</v>
      </c>
      <c r="F23" s="75" t="s">
        <v>214</v>
      </c>
      <c r="G23" s="75" t="s">
        <v>215</v>
      </c>
      <c r="H23" s="75" t="s">
        <v>216</v>
      </c>
      <c r="I23" s="75" t="s">
        <v>217</v>
      </c>
      <c r="J23" s="76" t="s">
        <v>222</v>
      </c>
      <c r="K23" s="76" t="s">
        <v>16</v>
      </c>
    </row>
    <row r="24" spans="1:11" s="84" customFormat="1" ht="15.75">
      <c r="A24" s="405" t="s">
        <v>218</v>
      </c>
      <c r="B24" s="406"/>
      <c r="C24" s="75"/>
      <c r="D24" s="75"/>
      <c r="E24" s="75"/>
      <c r="F24" s="75"/>
      <c r="G24" s="75"/>
      <c r="H24" s="76"/>
      <c r="I24" s="76"/>
      <c r="J24" s="87"/>
      <c r="K24" s="87"/>
    </row>
    <row r="25" spans="1:11" s="84" customFormat="1" ht="15.75">
      <c r="A25" s="85">
        <v>1</v>
      </c>
      <c r="B25" s="83" t="s">
        <v>219</v>
      </c>
      <c r="C25" s="75"/>
      <c r="D25" s="75"/>
      <c r="E25" s="75"/>
      <c r="F25" s="75"/>
      <c r="G25" s="75"/>
      <c r="H25" s="87"/>
      <c r="I25" s="87"/>
      <c r="J25" s="87"/>
      <c r="K25" s="87"/>
    </row>
    <row r="26" spans="1:11" s="11" customFormat="1" ht="15.75">
      <c r="A26" s="88">
        <v>2</v>
      </c>
      <c r="B26" s="89" t="s">
        <v>219</v>
      </c>
      <c r="C26" s="75"/>
      <c r="D26" s="75"/>
      <c r="E26" s="75"/>
      <c r="F26" s="75"/>
      <c r="G26" s="75"/>
      <c r="H26" s="90"/>
      <c r="I26" s="90"/>
      <c r="J26" s="90"/>
      <c r="K26" s="90"/>
    </row>
    <row r="27" spans="1:11" s="84" customFormat="1" ht="15.75">
      <c r="A27" s="405" t="s">
        <v>220</v>
      </c>
      <c r="B27" s="406"/>
      <c r="C27" s="75"/>
      <c r="D27" s="75"/>
      <c r="E27" s="75"/>
      <c r="F27" s="75"/>
      <c r="G27" s="75"/>
      <c r="H27" s="76"/>
      <c r="I27" s="76"/>
      <c r="J27" s="87"/>
      <c r="K27" s="87"/>
    </row>
    <row r="28" spans="1:11" s="84" customFormat="1" ht="15.75">
      <c r="A28" s="85">
        <v>1</v>
      </c>
      <c r="B28" s="83" t="s">
        <v>219</v>
      </c>
      <c r="C28" s="75"/>
      <c r="D28" s="75"/>
      <c r="E28" s="75"/>
      <c r="F28" s="75"/>
      <c r="G28" s="75"/>
      <c r="H28" s="87"/>
      <c r="I28" s="87"/>
      <c r="J28" s="87"/>
      <c r="K28" s="87"/>
    </row>
    <row r="29" spans="1:11" s="11" customFormat="1" ht="15.75">
      <c r="A29" s="88">
        <v>2</v>
      </c>
      <c r="B29" s="89" t="s">
        <v>219</v>
      </c>
      <c r="C29" s="75"/>
      <c r="D29" s="75"/>
      <c r="E29" s="75"/>
      <c r="F29" s="75"/>
      <c r="G29" s="75"/>
      <c r="H29" s="90"/>
      <c r="I29" s="90"/>
      <c r="J29" s="90"/>
      <c r="K29" s="90"/>
    </row>
    <row r="30" spans="1:11" s="11" customFormat="1" ht="15.75">
      <c r="A30" s="90"/>
      <c r="B30" s="86"/>
      <c r="C30" s="90"/>
      <c r="D30" s="86"/>
      <c r="E30" s="90"/>
      <c r="F30" s="90"/>
      <c r="G30" s="90"/>
      <c r="H30" s="90"/>
      <c r="I30" s="90"/>
      <c r="J30" s="90"/>
      <c r="K30" s="135">
        <f>SUBTOTAL(9,K24:K29)</f>
        <v>0</v>
      </c>
    </row>
  </sheetData>
  <sheetProtection/>
  <mergeCells count="13">
    <mergeCell ref="A24:B24"/>
    <mergeCell ref="A27:B27"/>
    <mergeCell ref="G20:J20"/>
    <mergeCell ref="A22:A23"/>
    <mergeCell ref="B22:B23"/>
    <mergeCell ref="C22:I22"/>
    <mergeCell ref="A1:C1"/>
    <mergeCell ref="A2:C2"/>
    <mergeCell ref="A4:K4"/>
    <mergeCell ref="C12:F12"/>
    <mergeCell ref="G12:G13"/>
    <mergeCell ref="A12:A13"/>
    <mergeCell ref="B12:B13"/>
  </mergeCells>
  <printOptions horizontalCentered="1"/>
  <pageMargins left="0.5" right="0.5" top="1" bottom="1" header="0.5" footer="0.5"/>
  <pageSetup fitToHeight="0" fitToWidth="1" horizontalDpi="600" verticalDpi="600" orientation="landscape" paperSize="9" scale="81" r:id="rId3"/>
  <headerFooter alignWithMargins="0">
    <oddFooter>&amp;C&amp;"Times New Roman,Regular"&amp;12Số hiệu: TC.DT.06/QT-PKHTC-LDTKPHĐ/01                                        Lần soát xét: 01                                        Ngày hiệu lực: 15/5/2020                                        Trang: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Thương Trâm_P.ĐBCL</cp:lastModifiedBy>
  <cp:lastPrinted>2018-10-16T08:55:23Z</cp:lastPrinted>
  <dcterms:created xsi:type="dcterms:W3CDTF">2011-10-06T03:44:41Z</dcterms:created>
  <dcterms:modified xsi:type="dcterms:W3CDTF">2020-06-03T02:53:40Z</dcterms:modified>
  <cp:category/>
  <cp:version/>
  <cp:contentType/>
  <cp:contentStatus/>
</cp:coreProperties>
</file>